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Info-0133\d\MEMORIAIS-ORÇAMENTOS\2023\PACOTE DE RUAS\PACOTE VERSÃO FINAL\ENCAMINHAR\"/>
    </mc:Choice>
  </mc:AlternateContent>
  <bookViews>
    <workbookView xWindow="0" yWindow="0" windowWidth="24000" windowHeight="8745" tabRatio="927" activeTab="3"/>
  </bookViews>
  <sheets>
    <sheet name="MEM QUANT RECAPE BOM JESUS" sheetId="17" r:id="rId1"/>
    <sheet name="ORÇAMENTO RECAPE BOM JESUS" sheetId="18" r:id="rId2"/>
    <sheet name="Plan1" sheetId="20" state="hidden" r:id="rId3"/>
    <sheet name="CRONOGRAMA FISICO FINANCEIRO" sheetId="19" r:id="rId4"/>
  </sheets>
  <externalReferences>
    <externalReference r:id="rId5"/>
  </externalReferences>
  <definedNames>
    <definedName name="_BDI2">'[1]2.1'!$I$8</definedName>
    <definedName name="_bdi3">'[1]2.1'!$I$8</definedName>
    <definedName name="_pmd501" localSheetId="0">#REF!</definedName>
    <definedName name="_pmd501" localSheetId="1">#REF!</definedName>
    <definedName name="_pmd501">#REF!</definedName>
    <definedName name="_xlnm.Print_Area" localSheetId="3">'CRONOGRAMA FISICO FINANCEIRO'!$A$1:$H$22</definedName>
    <definedName name="_xlnm.Print_Area" localSheetId="0">'MEM QUANT RECAPE BOM JESUS'!$A$1:$L$59</definedName>
    <definedName name="_xlnm.Print_Area" localSheetId="1">'ORÇAMENTO RECAPE BOM JESUS'!$A$1:$L$62</definedName>
    <definedName name="bdi" localSheetId="0">#REF!</definedName>
    <definedName name="bdi" localSheetId="1">#REF!</definedName>
    <definedName name="bdi">#REF!</definedName>
    <definedName name="D">#REF!</definedName>
    <definedName name="DDD">#REF!</definedName>
    <definedName name="DIEGO">#REF!</definedName>
    <definedName name="esq_alum" localSheetId="0">#REF!</definedName>
    <definedName name="esq_alum" localSheetId="1">#REF!</definedName>
    <definedName name="esq_alum">#REF!</definedName>
    <definedName name="Excel_BuiltIn__FilterDatabase_2">NA()</definedName>
    <definedName name="Excel_BuiltIn_Database" localSheetId="0">#REF!</definedName>
    <definedName name="Excel_BuiltIn_Database" localSheetId="1">#REF!</definedName>
    <definedName name="Excel_BuiltIn_Database">#REF!</definedName>
    <definedName name="Excel_BuiltIn_Print_Area_2">NA()</definedName>
    <definedName name="Excel_BuiltIn_Print_Area_3">NA()</definedName>
    <definedName name="Excel_BuiltIn_Print_Titles_1_1" localSheetId="0">#REF!</definedName>
    <definedName name="Excel_BuiltIn_Print_Titles_1_1" localSheetId="1">#REF!</definedName>
    <definedName name="Excel_BuiltIn_Print_Titles_1_1">#REF!</definedName>
    <definedName name="Excel_BuiltIn_Print_Titles_2">NA()</definedName>
    <definedName name="Excel_BuiltIn_Print_Titles_3">NA()</definedName>
    <definedName name="f" localSheetId="0">#REF!</definedName>
    <definedName name="f" localSheetId="1">#REF!</definedName>
    <definedName name="f">#REF!</definedName>
    <definedName name="HH">'[1]2.1'!#REF!</definedName>
    <definedName name="indmat" localSheetId="0">'[1]2.1'!#REF!</definedName>
    <definedName name="indmat" localSheetId="1">'[1]2.1'!#REF!</definedName>
    <definedName name="indmat">'[1]2.1'!#REF!</definedName>
    <definedName name="indmo">'[1]2.1'!#REF!</definedName>
    <definedName name="número" localSheetId="0">#REF!</definedName>
    <definedName name="número" localSheetId="1">#REF!</definedName>
    <definedName name="número">#REF!</definedName>
    <definedName name="portaria" localSheetId="0">#REF!</definedName>
    <definedName name="portaria" localSheetId="1">#REF!</definedName>
    <definedName name="portaria">#REF!</definedName>
    <definedName name="serger" localSheetId="0">#REF!</definedName>
    <definedName name="serger" localSheetId="1">#REF!</definedName>
    <definedName name="serger">#REF!</definedName>
    <definedName name="Total1001" localSheetId="0">#REF!</definedName>
    <definedName name="Total1001" localSheetId="1">#REF!</definedName>
    <definedName name="Total1001">#REF!</definedName>
    <definedName name="Total1002" localSheetId="0">#REF!</definedName>
    <definedName name="Total1002" localSheetId="1">#REF!</definedName>
    <definedName name="Total1002">#REF!</definedName>
    <definedName name="Total1004" localSheetId="0">#REF!</definedName>
    <definedName name="Total1004" localSheetId="1">#REF!</definedName>
    <definedName name="Total1004">#REF!</definedName>
    <definedName name="Total1004a">#REF!</definedName>
    <definedName name="Total1004b">#REF!</definedName>
    <definedName name="Total1005">#REF!</definedName>
    <definedName name="Total1006">#REF!</definedName>
    <definedName name="Total1007">#REF!</definedName>
    <definedName name="Total1008">#REF!</definedName>
    <definedName name="Total1009">#REF!</definedName>
    <definedName name="Total1010">#REF!</definedName>
    <definedName name="Total1010a">#REF!</definedName>
    <definedName name="Total1010b">#REF!</definedName>
    <definedName name="Total1015">#REF!</definedName>
    <definedName name="Total1016">#REF!</definedName>
    <definedName name="Total1016b">#REF!</definedName>
    <definedName name="Total1016c">#REF!</definedName>
    <definedName name="total1017">#REF!</definedName>
    <definedName name="Total1017b">#REF!</definedName>
    <definedName name="total1018">#REF!</definedName>
    <definedName name="Total1019">#REF!</definedName>
    <definedName name="Total201A" localSheetId="0">'[1]2.1'!#REF!</definedName>
    <definedName name="Total201A" localSheetId="1">'[1]2.1'!#REF!</definedName>
    <definedName name="Total201A">'[1]2.1'!#REF!</definedName>
    <definedName name="Total201c" localSheetId="0">#REF!</definedName>
    <definedName name="Total201c" localSheetId="1">#REF!</definedName>
    <definedName name="Total201c">#REF!</definedName>
    <definedName name="Total201c2">'[1]2.1'!$I$33</definedName>
    <definedName name="Total201c3">'[1]2.1'!$I$33</definedName>
    <definedName name="Total301" localSheetId="0">#REF!</definedName>
    <definedName name="Total301" localSheetId="1">#REF!</definedName>
    <definedName name="Total301">#REF!</definedName>
    <definedName name="Total401" localSheetId="0">#REF!</definedName>
    <definedName name="Total401" localSheetId="1">#REF!</definedName>
    <definedName name="Total401">#REF!</definedName>
    <definedName name="Total501a" localSheetId="0">#REF!</definedName>
    <definedName name="Total501a" localSheetId="1">#REF!</definedName>
    <definedName name="Total501a">#REF!</definedName>
    <definedName name="Total502">#REF!</definedName>
    <definedName name="Total503">#REF!</definedName>
    <definedName name="Total504">#REF!</definedName>
    <definedName name="Total506">#REF!</definedName>
    <definedName name="Total507">#REF!</definedName>
    <definedName name="Total508">#REF!</definedName>
    <definedName name="total509">#REF!</definedName>
    <definedName name="Total510">#REF!</definedName>
    <definedName name="Total511">#REF!</definedName>
    <definedName name="Total701">#REF!</definedName>
    <definedName name="Total704">#REF!</definedName>
    <definedName name="Total705">#REF!</definedName>
    <definedName name="Total712">#REF!</definedName>
    <definedName name="Total801">#REF!</definedName>
    <definedName name="Total802">#REF!</definedName>
    <definedName name="Total901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M12" i="17" l="1"/>
  <c r="B4" i="20" l="1"/>
  <c r="B5" i="20" l="1"/>
  <c r="B10" i="20" s="1"/>
</calcChain>
</file>

<file path=xl/sharedStrings.xml><?xml version="1.0" encoding="utf-8"?>
<sst xmlns="http://schemas.openxmlformats.org/spreadsheetml/2006/main" count="429" uniqueCount="186">
  <si>
    <t>Município de Campo Bom</t>
  </si>
  <si>
    <t>Estado do Rio Grande do Sul – Brasil</t>
  </si>
  <si>
    <t>Secretaria Municipal de Obras, Planejamento e  Serviços Urbanos</t>
  </si>
  <si>
    <t>Item</t>
  </si>
  <si>
    <t xml:space="preserve">REFERÊNCIA </t>
  </si>
  <si>
    <t>Descrição dos Serviços</t>
  </si>
  <si>
    <t>UND</t>
  </si>
  <si>
    <t>QUANT.</t>
  </si>
  <si>
    <t>CUSTO UNITÁRIO</t>
  </si>
  <si>
    <t>PREÇO COM BDI (25,6%)</t>
  </si>
  <si>
    <t>MAT. + M.O</t>
  </si>
  <si>
    <t>MAT.</t>
  </si>
  <si>
    <t>MO</t>
  </si>
  <si>
    <t>TOTAL MAT.</t>
  </si>
  <si>
    <t>TOTAL MO</t>
  </si>
  <si>
    <t>TOTAL GERAL</t>
  </si>
  <si>
    <t>*COMPOSIÇÃO AUXILIAR</t>
  </si>
  <si>
    <t>TOTAL M.O</t>
  </si>
  <si>
    <t>PREÇO TOTAL</t>
  </si>
  <si>
    <t>PROJETO:</t>
  </si>
  <si>
    <t>LOCAL:</t>
  </si>
  <si>
    <t>TRECHO:</t>
  </si>
  <si>
    <t>ÁREA (m²):</t>
  </si>
  <si>
    <t>Unid.</t>
  </si>
  <si>
    <t>Quant.</t>
  </si>
  <si>
    <t>MEMÓRIA</t>
  </si>
  <si>
    <t>ESTIMATIVA</t>
  </si>
  <si>
    <t xml:space="preserve">PLANILHA DE ORÇAMENTO </t>
  </si>
  <si>
    <t>ADMINSTRAÇÃO LOCAL</t>
  </si>
  <si>
    <t>1.1</t>
  </si>
  <si>
    <t>SICRO-E9666</t>
  </si>
  <si>
    <t>Transporte equip. obra-gr.porte</t>
  </si>
  <si>
    <t>H</t>
  </si>
  <si>
    <t>1.2</t>
  </si>
  <si>
    <t>SICRO-A9311</t>
  </si>
  <si>
    <t xml:space="preserve">Transporte equip. obra-md.porte </t>
  </si>
  <si>
    <t>1.3</t>
  </si>
  <si>
    <t>1.4</t>
  </si>
  <si>
    <t>Instalação deposito/sanitário (container 2,30*6,00)</t>
  </si>
  <si>
    <t>MÊS</t>
  </si>
  <si>
    <t>SERVIÇOS PRELIMINARES</t>
  </si>
  <si>
    <t>2.1</t>
  </si>
  <si>
    <t>Placa de obra 1,20x2,40</t>
  </si>
  <si>
    <t>M2</t>
  </si>
  <si>
    <t>3.1</t>
  </si>
  <si>
    <t>3.2</t>
  </si>
  <si>
    <t>M3</t>
  </si>
  <si>
    <t>3.3</t>
  </si>
  <si>
    <t>3.4</t>
  </si>
  <si>
    <t>3.5</t>
  </si>
  <si>
    <t>Espalhamento de material em bota-fora</t>
  </si>
  <si>
    <t>3.6</t>
  </si>
  <si>
    <t>Escavação de material com baixa capacidade de suporte</t>
  </si>
  <si>
    <t>3.7</t>
  </si>
  <si>
    <t>Transporte de material escavado para o bota fora - DMT = 5 Km</t>
  </si>
  <si>
    <t>3.8</t>
  </si>
  <si>
    <t>Substituição de solos moles por rachão</t>
  </si>
  <si>
    <t>Transporte de rachão (DMT 15 km)</t>
  </si>
  <si>
    <t>Regularização e Compactação mecânica do Subleito</t>
  </si>
  <si>
    <t>4.1</t>
  </si>
  <si>
    <t>4.2</t>
  </si>
  <si>
    <t>4.3</t>
  </si>
  <si>
    <t>4.4</t>
  </si>
  <si>
    <t>4.5</t>
  </si>
  <si>
    <t>4.6</t>
  </si>
  <si>
    <t>4.7</t>
  </si>
  <si>
    <t>M</t>
  </si>
  <si>
    <t>4.8</t>
  </si>
  <si>
    <t>5.1</t>
  </si>
  <si>
    <t>5.2</t>
  </si>
  <si>
    <t>5.3</t>
  </si>
  <si>
    <t>Execução de base de brita graduada , exclusive transporte</t>
  </si>
  <si>
    <t>5.4</t>
  </si>
  <si>
    <t>Transporte de base de brita graduada para DMT 15 km</t>
  </si>
  <si>
    <t>5.5</t>
  </si>
  <si>
    <t>Transporte de CBUQ para DMT 15 km, peso espec.compact: 2,5t/m3</t>
  </si>
  <si>
    <t>SINALIZAÇÃO</t>
  </si>
  <si>
    <t>Auxiliar de laboratório</t>
  </si>
  <si>
    <t>Técnico de laboratório</t>
  </si>
  <si>
    <t xml:space="preserve">Sinalização com fita fixada em cone plástico, incluindo cone. </t>
  </si>
  <si>
    <t>Pintura de eixo viário sobre asfalto com tinta retrorrefletiva a base de resina acrílica com microesferas de vidro, aplicação mecânica com demarcadora autopropelida.</t>
  </si>
  <si>
    <t xml:space="preserve">Pintura de meio-fio com tinta branca a base de cal (caiação). </t>
  </si>
  <si>
    <t>Topografo com encargos complementares</t>
  </si>
  <si>
    <t>Auxiliar de topógrafo com encargos complementares</t>
  </si>
  <si>
    <t>ESTIMATIVA MARCAÇÃO DE OBRAS LEVANTAMENTOS E ASBUILT</t>
  </si>
  <si>
    <t>5.6</t>
  </si>
  <si>
    <t>Boca de lobo, alvenaria e tampa em concreto</t>
  </si>
  <si>
    <t>Pintura de símbolos e textos com tinta acrílica, demarcação com fita adesica e aplicação com rolo</t>
  </si>
  <si>
    <t>Pintura de faixa de pedrestre - tinta retrorefletiva a base de resina acrílica com microesferas de vidro - e = 0,30 cm - aplicação manual</t>
  </si>
  <si>
    <t>Fornecimento e Implantação de placa de regulamentação em aço, diâmetro = 0,60m</t>
  </si>
  <si>
    <t>Fornecimento e Implantação de placa de regulamentação em aço (R1), lado = 0,33m - Pelicula retrorefletiva Tipo I e SI</t>
  </si>
  <si>
    <t>Fornecimento e Implantação de placa de advertência em aço, lado = 0,60m</t>
  </si>
  <si>
    <t>Fornecimento e Implantação de suporte metálico para placa de regulamentação em aço, diâmetro = 0,60m</t>
  </si>
  <si>
    <t>Fornecimento e Implantação de suporte metálico para placa de regulamentação em aço (R1), lado = 0,33m</t>
  </si>
  <si>
    <t>Fornecimento e Implantação de suporte metálico para placa de advertência em aço, lado = 0,60m</t>
  </si>
  <si>
    <t>SICRO-5213440</t>
  </si>
  <si>
    <t>SICRO-5213445</t>
  </si>
  <si>
    <t>SICRO-5213464</t>
  </si>
  <si>
    <t>SICRO-5213856</t>
  </si>
  <si>
    <t>SICRO-5213863</t>
  </si>
  <si>
    <t>4.9</t>
  </si>
  <si>
    <t>4.10</t>
  </si>
  <si>
    <t>4.11</t>
  </si>
  <si>
    <t>4.12</t>
  </si>
  <si>
    <t>auxiliar 03</t>
  </si>
  <si>
    <t>auxiliar 06</t>
  </si>
  <si>
    <t>Poço de visita em alvenaria, (e: 15cm 80x80x150cm) PV-1</t>
  </si>
  <si>
    <t>R1</t>
  </si>
  <si>
    <t>SICRO-5213361</t>
  </si>
  <si>
    <t>Tachão refletivo em plástico injetado - monodirecional - fornecimento e colocação</t>
  </si>
  <si>
    <t xml:space="preserve">MEMÓRIA DE CÁLCULO QUANTITATIVOS </t>
  </si>
  <si>
    <t>Fresagem de pavimento asfáltico exclusive transporte (até 5 cm)</t>
  </si>
  <si>
    <t>ÁREA DE RECAPE</t>
  </si>
  <si>
    <t>Transporte de material fresado para Bota-Fora (DMT = 5 km)</t>
  </si>
  <si>
    <t>Execução de pintura de ligação com emulsão asfáltica rr-2c</t>
  </si>
  <si>
    <t>VOLUME DE CBUQ X DMT X EMPOLAMENTO  1,3</t>
  </si>
  <si>
    <t>M²</t>
  </si>
  <si>
    <t>SICRO-5213360</t>
  </si>
  <si>
    <t>Tacha refletiva bidirecional</t>
  </si>
  <si>
    <t>SERVIÇOS COMPLEMENTARES /CONTROLE TECNOLÓGICO</t>
  </si>
  <si>
    <t>Execução de meio-fio pré-moldado de concreto (1,00x0,20x0,13x0,15), inclus. carga, transporte</t>
  </si>
  <si>
    <t>Execução de meio-fio pré-moldado de concreto (1,00x0,30x0,13x0,15), inclus. carga, transporte</t>
  </si>
  <si>
    <t>auxiiar 04</t>
  </si>
  <si>
    <t>auxiliar 09</t>
  </si>
  <si>
    <t>ENCARGOS SOCIAIS 83,34%</t>
  </si>
  <si>
    <t>não consta</t>
  </si>
  <si>
    <t>2.2</t>
  </si>
  <si>
    <t>2.3</t>
  </si>
  <si>
    <t>2.4</t>
  </si>
  <si>
    <t>2.5</t>
  </si>
  <si>
    <t>2.6</t>
  </si>
  <si>
    <t>2.7</t>
  </si>
  <si>
    <t>2.8</t>
  </si>
  <si>
    <t>2.9</t>
  </si>
  <si>
    <t>auxiliar 04</t>
  </si>
  <si>
    <t>UN.</t>
  </si>
  <si>
    <t>ESTIMATIVA 10</t>
  </si>
  <si>
    <t xml:space="preserve">Execução de pavimento com aplicação de concreto asfáltico, camada de rolamento - </t>
  </si>
  <si>
    <t>2 UNIDADES</t>
  </si>
  <si>
    <t>MEIO FIOS NOVOS E EXISTENTES</t>
  </si>
  <si>
    <t>RUA PAU BRASIL ATÉ AV DOS MUNICÍPIOS</t>
  </si>
  <si>
    <t>REFERÊNCIA SICRO 4/2023 / SINAPI  09/2023 /MO DESONERADA</t>
  </si>
  <si>
    <t>BAIRRO OPERÁRIA</t>
  </si>
  <si>
    <t>auxiliar 01</t>
  </si>
  <si>
    <t>Execução de passeio em piso intertravados, com bloco retangular cor natural de 20 x 10 cm, espessura 6 cm. af_10/2022</t>
  </si>
  <si>
    <t>3.9</t>
  </si>
  <si>
    <t>25 FAIXAS (21,9M2*25)</t>
  </si>
  <si>
    <t>PARES (6M2*34</t>
  </si>
  <si>
    <t>R19-R6B</t>
  </si>
  <si>
    <t>5.7</t>
  </si>
  <si>
    <t>Implantação de piso podo tátil 20x20x6cm (bloco de concreto)</t>
  </si>
  <si>
    <t>1º MÊS</t>
  </si>
  <si>
    <t>2º MÊS</t>
  </si>
  <si>
    <t>3º MÊS</t>
  </si>
  <si>
    <t>TOTAL</t>
  </si>
  <si>
    <t>VALOR</t>
  </si>
  <si>
    <t>PERCENTUAL</t>
  </si>
  <si>
    <t xml:space="preserve">CRONOGRAMA FÍSICO FINANCEIRO </t>
  </si>
  <si>
    <t>PAVIMENTAÇÃO (RECAPEAMENTO/PASSEIOS)</t>
  </si>
  <si>
    <t>ESTIMATIVA 5%  BOM JESUS *0,5M</t>
  </si>
  <si>
    <t>ESTIMATIVA 5%  BOM JESUS *0,5M*EMPOLAMENTO (1,3)</t>
  </si>
  <si>
    <t>ESTIMATIVA 5%  BOM JESUS</t>
  </si>
  <si>
    <t>NÃO PREVISTO</t>
  </si>
  <si>
    <t xml:space="preserve">ÁREA DE RECAPE X ESPESSURA 4CM </t>
  </si>
  <si>
    <t>ESTIMATIVA ÁREA DE PAVIMENTAÇÃO DE BLOCOS NAS ENTRADAS DE GARAGEM X10CM (1000*0,10)</t>
  </si>
  <si>
    <t>3.10</t>
  </si>
  <si>
    <t>PROJETO</t>
  </si>
  <si>
    <t>RECAPEAMENTO ASFÁLTICO E REVITALIZAÇÃO DE PASSEIOS NA RUA BOM JESUS</t>
  </si>
  <si>
    <t>ESTIMATIVA 75% DA ÁREA DE PASSEIO (7692,66)</t>
  </si>
  <si>
    <t>ESTIMATIVA 30 HORAS</t>
  </si>
  <si>
    <t>ESTIMATIVA 20</t>
  </si>
  <si>
    <t>Demolição de passeios,meio fios,  de forma manual, sem reaproveitamento. af_09/2023</t>
  </si>
  <si>
    <t>3.11</t>
  </si>
  <si>
    <t>Carga, manobra e descarga de entulho em caminhão basculante</t>
  </si>
  <si>
    <t>ESTIMATIVA 75% DA ÁREA DE PASSEIO*7,5CM</t>
  </si>
  <si>
    <t>ESTIMATIVA 75% DA ÁREA DE PASSEIO*7,5CM*empolamento 1,3</t>
  </si>
  <si>
    <t>Transporte de material removido para o bota fora - DMT = 5 Km</t>
  </si>
  <si>
    <t>passeios</t>
  </si>
  <si>
    <t>pavimentação</t>
  </si>
  <si>
    <t>4º MÊS</t>
  </si>
  <si>
    <t>19192,96 M2</t>
  </si>
  <si>
    <t>4 MESES</t>
  </si>
  <si>
    <t>AUXILIAR 12</t>
  </si>
  <si>
    <t>A32(30)-A18(18)-A45(16)-NOME DE RUAS (18)</t>
  </si>
  <si>
    <t>R19 (02)-R6B(06)</t>
  </si>
  <si>
    <t>ESTIMATIVA CONFORME NORMA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</si>
</sst>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_(&quot;Cr$&quot;* #,##0.00_);_(&quot;Cr$&quot;* \(#,##0.00\);_(&quot;Cr$&quot;* &quot;-&quot;??_);_(@_)"/>
    <numFmt numFmtId="167" formatCode="_([$€-2]* #,##0.00_);_([$€-2]* \(#,##0.00\);_([$€-2]* &quot;-&quot;??_)"/>
    <numFmt numFmtId="168" formatCode="_-* #,##0.00_-;\-* #,##0.00_-;_-* \-??_-;_-@_-"/>
    <numFmt numFmtId="169" formatCode="_-&quot;R$ &quot;* #,##0.00_-;&quot;-R$ &quot;* #,##0.00_-;_-&quot;R$ &quot;* \-??_-;_-@_-"/>
  </numFmts>
  <fonts count="5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Calibri"/>
      <family val="2"/>
    </font>
    <font>
      <b/>
      <sz val="10"/>
      <color theme="1"/>
      <name val="Arial"/>
      <family val="2"/>
    </font>
    <font>
      <b/>
      <sz val="11"/>
      <name val="Times New Roman"/>
      <family val="1"/>
    </font>
    <font>
      <b/>
      <sz val="12"/>
      <color indexed="8"/>
      <name val="Times New Roman"/>
      <family val="1"/>
    </font>
    <font>
      <b/>
      <sz val="14"/>
      <color indexed="8"/>
      <name val="Calibri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B05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Book Antiqua"/>
      <family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</font>
    <font>
      <sz val="36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9">
    <xf numFmtId="0" fontId="0" fillId="0" borderId="0"/>
    <xf numFmtId="164" fontId="10" fillId="0" borderId="0" applyFont="0" applyFill="0" applyBorder="0" applyAlignment="0" applyProtection="0"/>
    <xf numFmtId="0" fontId="9" fillId="0" borderId="0"/>
    <xf numFmtId="0" fontId="10" fillId="0" borderId="0"/>
    <xf numFmtId="44" fontId="9" fillId="0" borderId="0" applyFont="0" applyFill="0" applyBorder="0" applyAlignment="0" applyProtection="0"/>
    <xf numFmtId="0" fontId="24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8" borderId="0" applyNumberFormat="0" applyBorder="0" applyAlignment="0" applyProtection="0"/>
    <xf numFmtId="0" fontId="25" fillId="7" borderId="0" applyNumberFormat="0" applyBorder="0" applyAlignment="0" applyProtection="0"/>
    <xf numFmtId="0" fontId="8" fillId="0" borderId="0"/>
    <xf numFmtId="0" fontId="25" fillId="6" borderId="0" applyNumberFormat="0" applyBorder="0" applyAlignment="0" applyProtection="0"/>
    <xf numFmtId="44" fontId="8" fillId="0" borderId="0" applyFont="0" applyFill="0" applyBorder="0" applyAlignment="0" applyProtection="0"/>
    <xf numFmtId="0" fontId="25" fillId="9" borderId="0" applyNumberFormat="0" applyBorder="0" applyAlignment="0" applyProtection="0"/>
    <xf numFmtId="9" fontId="8" fillId="0" borderId="0" applyFont="0" applyFill="0" applyBorder="0" applyAlignment="0" applyProtection="0"/>
    <xf numFmtId="0" fontId="25" fillId="6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5" fillId="6" borderId="0" applyNumberFormat="0" applyBorder="0" applyAlignment="0" applyProtection="0"/>
    <xf numFmtId="0" fontId="8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49" fillId="0" borderId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7" borderId="0" applyNumberFormat="0" applyBorder="0" applyAlignment="0" applyProtection="0"/>
    <xf numFmtId="0" fontId="31" fillId="12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13" borderId="0" applyNumberFormat="0" applyBorder="0" applyAlignment="0" applyProtection="0"/>
    <xf numFmtId="0" fontId="31" fillId="12" borderId="0" applyNumberFormat="0" applyBorder="0" applyAlignment="0" applyProtection="0"/>
    <xf numFmtId="0" fontId="31" fillId="7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3" applyNumberFormat="0" applyAlignment="0" applyProtection="0"/>
    <xf numFmtId="0" fontId="34" fillId="13" borderId="4" applyNumberFormat="0" applyAlignment="0" applyProtection="0"/>
    <xf numFmtId="0" fontId="35" fillId="0" borderId="5" applyNumberFormat="0" applyFill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2" borderId="0" applyNumberFormat="0" applyBorder="0" applyAlignment="0" applyProtection="0"/>
    <xf numFmtId="0" fontId="31" fillId="19" borderId="0" applyNumberFormat="0" applyBorder="0" applyAlignment="0" applyProtection="0"/>
    <xf numFmtId="0" fontId="36" fillId="7" borderId="3" applyNumberFormat="0" applyAlignment="0" applyProtection="0"/>
    <xf numFmtId="0" fontId="37" fillId="20" borderId="0" applyNumberFormat="0" applyBorder="0" applyAlignment="0" applyProtection="0"/>
    <xf numFmtId="164" fontId="38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39" fillId="7" borderId="0" applyNumberFormat="0" applyBorder="0" applyAlignment="0" applyProtection="0"/>
    <xf numFmtId="0" fontId="10" fillId="0" borderId="0"/>
    <xf numFmtId="0" fontId="38" fillId="0" borderId="0"/>
    <xf numFmtId="0" fontId="21" fillId="0" borderId="0"/>
    <xf numFmtId="0" fontId="21" fillId="0" borderId="0"/>
    <xf numFmtId="0" fontId="8" fillId="0" borderId="0"/>
    <xf numFmtId="0" fontId="10" fillId="8" borderId="6" applyNumberFormat="0" applyFont="0" applyAlignment="0" applyProtection="0"/>
    <xf numFmtId="0" fontId="40" fillId="15" borderId="7" applyNumberFormat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8" applyNumberFormat="0" applyFill="0" applyAlignment="0" applyProtection="0"/>
    <xf numFmtId="0" fontId="44" fillId="0" borderId="9" applyNumberFormat="0" applyFill="0" applyAlignment="0" applyProtection="0"/>
    <xf numFmtId="0" fontId="45" fillId="0" borderId="10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1" applyNumberFormat="0" applyFill="0" applyAlignment="0" applyProtection="0"/>
    <xf numFmtId="43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Protection="0">
      <alignment vertical="top"/>
    </xf>
    <xf numFmtId="167" fontId="10" fillId="0" borderId="0" applyFont="0" applyFill="0" applyBorder="0" applyAlignment="0" applyProtection="0"/>
    <xf numFmtId="2" fontId="10" fillId="0" borderId="0" applyFont="0" applyFill="0" applyProtection="0">
      <alignment vertical="top"/>
    </xf>
    <xf numFmtId="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33" fillId="15" borderId="3" applyNumberFormat="0" applyAlignment="0" applyProtection="0"/>
    <xf numFmtId="0" fontId="36" fillId="7" borderId="3" applyNumberFormat="0" applyAlignment="0" applyProtection="0"/>
    <xf numFmtId="0" fontId="10" fillId="8" borderId="6" applyNumberFormat="0" applyFont="0" applyAlignment="0" applyProtection="0"/>
    <xf numFmtId="0" fontId="40" fillId="15" borderId="7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7" fillId="0" borderId="11" applyNumberFormat="0" applyFill="0" applyAlignment="0" applyProtection="0"/>
    <xf numFmtId="43" fontId="3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33" fillId="15" borderId="3" applyNumberFormat="0" applyAlignment="0" applyProtection="0"/>
    <xf numFmtId="0" fontId="36" fillId="7" borderId="3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8" fillId="0" borderId="0"/>
    <xf numFmtId="0" fontId="48" fillId="0" borderId="0"/>
    <xf numFmtId="168" fontId="48" fillId="0" borderId="0" applyBorder="0" applyProtection="0"/>
    <xf numFmtId="169" fontId="48" fillId="0" borderId="0" applyBorder="0" applyProtection="0"/>
    <xf numFmtId="0" fontId="10" fillId="0" borderId="0"/>
    <xf numFmtId="0" fontId="7" fillId="0" borderId="0"/>
    <xf numFmtId="44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0" fillId="0" borderId="0"/>
    <xf numFmtId="0" fontId="4" fillId="0" borderId="0"/>
    <xf numFmtId="0" fontId="3" fillId="0" borderId="0"/>
    <xf numFmtId="164" fontId="2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10" fillId="0" borderId="0"/>
    <xf numFmtId="9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72">
    <xf numFmtId="0" fontId="0" fillId="0" borderId="0" xfId="0"/>
    <xf numFmtId="164" fontId="0" fillId="0" borderId="0" xfId="1" applyNumberFormat="1" applyFont="1" applyFill="1"/>
    <xf numFmtId="164" fontId="0" fillId="0" borderId="0" xfId="1" applyNumberFormat="1" applyFont="1" applyFill="1" applyBorder="1"/>
    <xf numFmtId="164" fontId="0" fillId="0" borderId="0" xfId="1" applyNumberFormat="1" applyFont="1" applyFill="1" applyBorder="1" applyAlignment="1">
      <alignment horizontal="center"/>
    </xf>
    <xf numFmtId="164" fontId="12" fillId="0" borderId="0" xfId="1" applyNumberFormat="1" applyFont="1" applyFill="1" applyBorder="1" applyAlignment="1">
      <alignment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center"/>
    </xf>
    <xf numFmtId="164" fontId="23" fillId="4" borderId="0" xfId="1" applyNumberFormat="1" applyFont="1" applyFill="1" applyBorder="1"/>
    <xf numFmtId="164" fontId="17" fillId="4" borderId="0" xfId="1" applyFont="1" applyFill="1" applyBorder="1"/>
    <xf numFmtId="164" fontId="18" fillId="0" borderId="0" xfId="1" applyNumberFormat="1" applyFont="1" applyFill="1" applyBorder="1" applyAlignment="1">
      <alignment horizontal="left" vertical="center"/>
    </xf>
    <xf numFmtId="164" fontId="20" fillId="0" borderId="0" xfId="1" applyNumberFormat="1" applyFont="1" applyFill="1" applyBorder="1" applyAlignment="1">
      <alignment horizontal="center" vertical="center"/>
    </xf>
    <xf numFmtId="164" fontId="19" fillId="0" borderId="0" xfId="1" applyNumberFormat="1" applyFont="1" applyFill="1" applyBorder="1" applyAlignment="1">
      <alignment horizontal="center" vertical="center"/>
    </xf>
    <xf numFmtId="164" fontId="18" fillId="0" borderId="15" xfId="1" applyFont="1" applyFill="1" applyBorder="1" applyAlignment="1">
      <alignment horizontal="left" vertical="center"/>
    </xf>
    <xf numFmtId="0" fontId="21" fillId="4" borderId="15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left" vertical="center"/>
    </xf>
    <xf numFmtId="0" fontId="21" fillId="4" borderId="15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164" fontId="23" fillId="4" borderId="15" xfId="1" applyNumberFormat="1" applyFont="1" applyFill="1" applyBorder="1"/>
    <xf numFmtId="0" fontId="22" fillId="4" borderId="15" xfId="3" applyFont="1" applyFill="1" applyBorder="1" applyAlignment="1">
      <alignment horizontal="center" vertical="center" wrapText="1"/>
    </xf>
    <xf numFmtId="0" fontId="21" fillId="3" borderId="15" xfId="3" applyFont="1" applyFill="1" applyBorder="1" applyAlignment="1">
      <alignment horizontal="center" vertical="center" wrapText="1"/>
    </xf>
    <xf numFmtId="0" fontId="21" fillId="0" borderId="15" xfId="3" applyFont="1" applyFill="1" applyBorder="1" applyAlignment="1">
      <alignment horizontal="center" vertical="center" wrapText="1"/>
    </xf>
    <xf numFmtId="0" fontId="21" fillId="0" borderId="15" xfId="3" applyFont="1" applyFill="1" applyBorder="1" applyAlignment="1">
      <alignment horizontal="left" vertical="center" wrapText="1"/>
    </xf>
    <xf numFmtId="0" fontId="21" fillId="0" borderId="0" xfId="3" applyFont="1"/>
    <xf numFmtId="0" fontId="21" fillId="0" borderId="18" xfId="3" applyFont="1" applyFill="1" applyBorder="1" applyAlignment="1">
      <alignment horizontal="center" vertical="center" wrapText="1"/>
    </xf>
    <xf numFmtId="0" fontId="21" fillId="0" borderId="12" xfId="3" applyFont="1" applyBorder="1" applyAlignment="1">
      <alignment vertical="center"/>
    </xf>
    <xf numFmtId="0" fontId="21" fillId="0" borderId="15" xfId="3" applyFont="1" applyBorder="1"/>
    <xf numFmtId="0" fontId="10" fillId="0" borderId="0" xfId="3"/>
    <xf numFmtId="0" fontId="10" fillId="0" borderId="0" xfId="3" applyBorder="1"/>
    <xf numFmtId="0" fontId="16" fillId="3" borderId="15" xfId="3" applyFont="1" applyFill="1" applyBorder="1" applyAlignment="1">
      <alignment horizontal="center" vertical="top"/>
    </xf>
    <xf numFmtId="0" fontId="10" fillId="0" borderId="0" xfId="3" applyBorder="1" applyAlignment="1">
      <alignment horizontal="center"/>
    </xf>
    <xf numFmtId="4" fontId="18" fillId="0" borderId="15" xfId="3" applyNumberFormat="1" applyFont="1" applyFill="1" applyBorder="1" applyAlignment="1">
      <alignment vertical="center"/>
    </xf>
    <xf numFmtId="164" fontId="18" fillId="0" borderId="15" xfId="1" applyFont="1" applyFill="1" applyBorder="1" applyAlignment="1">
      <alignment vertical="center"/>
    </xf>
    <xf numFmtId="164" fontId="18" fillId="0" borderId="15" xfId="1" applyNumberFormat="1" applyFont="1" applyFill="1" applyBorder="1" applyAlignment="1">
      <alignment vertical="center"/>
    </xf>
    <xf numFmtId="0" fontId="18" fillId="3" borderId="0" xfId="3" applyFont="1" applyFill="1" applyBorder="1" applyAlignment="1">
      <alignment horizontal="left" vertical="center"/>
    </xf>
    <xf numFmtId="43" fontId="18" fillId="3" borderId="0" xfId="3" applyNumberFormat="1" applyFont="1" applyFill="1" applyBorder="1" applyAlignment="1">
      <alignment horizontal="left" vertical="center"/>
    </xf>
    <xf numFmtId="0" fontId="18" fillId="0" borderId="0" xfId="3" applyFont="1" applyBorder="1" applyAlignment="1">
      <alignment horizontal="left" vertical="center"/>
    </xf>
    <xf numFmtId="43" fontId="10" fillId="0" borderId="0" xfId="3" applyNumberFormat="1" applyBorder="1"/>
    <xf numFmtId="0" fontId="18" fillId="3" borderId="0" xfId="3" applyFont="1" applyFill="1" applyBorder="1" applyAlignment="1">
      <alignment horizontal="left" vertical="center" wrapText="1"/>
    </xf>
    <xf numFmtId="43" fontId="18" fillId="3" borderId="0" xfId="3" applyNumberFormat="1" applyFont="1" applyFill="1" applyBorder="1" applyAlignment="1">
      <alignment horizontal="left" vertical="center" wrapText="1"/>
    </xf>
    <xf numFmtId="0" fontId="10" fillId="0" borderId="0" xfId="3" applyFill="1" applyBorder="1"/>
    <xf numFmtId="0" fontId="10" fillId="0" borderId="0" xfId="3" applyFont="1" applyFill="1" applyBorder="1"/>
    <xf numFmtId="0" fontId="18" fillId="3" borderId="15" xfId="3" applyFont="1" applyFill="1" applyBorder="1" applyAlignment="1">
      <alignment horizontal="left" vertical="center" wrapText="1"/>
    </xf>
    <xf numFmtId="0" fontId="18" fillId="0" borderId="0" xfId="3" applyFont="1" applyFill="1" applyBorder="1" applyAlignment="1">
      <alignment horizontal="left" vertical="center" wrapText="1"/>
    </xf>
    <xf numFmtId="0" fontId="18" fillId="0" borderId="15" xfId="3" applyFont="1" applyFill="1" applyBorder="1" applyAlignment="1">
      <alignment horizontal="left" vertical="center" wrapText="1"/>
    </xf>
    <xf numFmtId="10" fontId="18" fillId="0" borderId="0" xfId="8" applyNumberFormat="1" applyFont="1" applyBorder="1" applyAlignment="1">
      <alignment horizontal="left" vertical="center"/>
    </xf>
    <xf numFmtId="0" fontId="16" fillId="4" borderId="15" xfId="3" applyFont="1" applyFill="1" applyBorder="1" applyAlignment="1">
      <alignment vertical="top"/>
    </xf>
    <xf numFmtId="0" fontId="10" fillId="4" borderId="15" xfId="3" applyFill="1" applyBorder="1"/>
    <xf numFmtId="0" fontId="18" fillId="4" borderId="15" xfId="3" applyFont="1" applyFill="1" applyBorder="1" applyAlignment="1">
      <alignment horizontal="center" vertical="center"/>
    </xf>
    <xf numFmtId="2" fontId="21" fillId="4" borderId="15" xfId="3" applyNumberFormat="1" applyFont="1" applyFill="1" applyBorder="1" applyAlignment="1">
      <alignment horizontal="left" vertical="top"/>
    </xf>
    <xf numFmtId="164" fontId="13" fillId="4" borderId="15" xfId="3" applyNumberFormat="1" applyFont="1" applyFill="1" applyBorder="1" applyAlignment="1">
      <alignment horizontal="left" vertical="top"/>
    </xf>
    <xf numFmtId="0" fontId="22" fillId="4" borderId="15" xfId="3" applyFont="1" applyFill="1" applyBorder="1" applyAlignment="1">
      <alignment horizontal="center" vertical="top"/>
    </xf>
    <xf numFmtId="0" fontId="21" fillId="4" borderId="15" xfId="3" applyFont="1" applyFill="1" applyBorder="1" applyAlignment="1">
      <alignment horizontal="left" vertical="top"/>
    </xf>
    <xf numFmtId="0" fontId="13" fillId="4" borderId="15" xfId="3" applyFont="1" applyFill="1" applyBorder="1" applyAlignment="1">
      <alignment horizontal="left" vertical="top"/>
    </xf>
    <xf numFmtId="0" fontId="13" fillId="4" borderId="0" xfId="3" applyFont="1" applyFill="1" applyBorder="1" applyAlignment="1">
      <alignment horizontal="center" vertical="top"/>
    </xf>
    <xf numFmtId="2" fontId="16" fillId="4" borderId="0" xfId="3" applyNumberFormat="1" applyFont="1" applyFill="1" applyBorder="1" applyAlignment="1">
      <alignment vertical="top"/>
    </xf>
    <xf numFmtId="0" fontId="16" fillId="4" borderId="0" xfId="3" applyFont="1" applyFill="1" applyBorder="1" applyAlignment="1">
      <alignment vertical="top"/>
    </xf>
    <xf numFmtId="0" fontId="13" fillId="4" borderId="0" xfId="3" applyFont="1" applyFill="1" applyBorder="1" applyAlignment="1">
      <alignment horizontal="left" vertical="top"/>
    </xf>
    <xf numFmtId="0" fontId="10" fillId="4" borderId="0" xfId="3" applyFill="1" applyBorder="1"/>
    <xf numFmtId="0" fontId="22" fillId="4" borderId="0" xfId="3" applyFont="1" applyFill="1" applyBorder="1" applyAlignment="1">
      <alignment horizontal="center"/>
    </xf>
    <xf numFmtId="2" fontId="10" fillId="4" borderId="0" xfId="3" applyNumberFormat="1" applyFill="1" applyBorder="1"/>
    <xf numFmtId="0" fontId="16" fillId="4" borderId="0" xfId="3" applyFont="1" applyFill="1" applyBorder="1" applyAlignment="1">
      <alignment horizontal="left" vertical="top"/>
    </xf>
    <xf numFmtId="43" fontId="10" fillId="4" borderId="0" xfId="3" applyNumberFormat="1" applyFill="1" applyBorder="1"/>
    <xf numFmtId="0" fontId="10" fillId="0" borderId="0" xfId="3" applyFont="1" applyBorder="1" applyAlignment="1">
      <alignment horizontal="left" wrapText="1"/>
    </xf>
    <xf numFmtId="43" fontId="10" fillId="0" borderId="0" xfId="3" applyNumberFormat="1" applyFont="1" applyBorder="1" applyAlignment="1">
      <alignment horizontal="left" wrapText="1"/>
    </xf>
    <xf numFmtId="0" fontId="21" fillId="0" borderId="0" xfId="3" applyFont="1" applyBorder="1" applyAlignment="1">
      <alignment horizontal="center"/>
    </xf>
    <xf numFmtId="0" fontId="21" fillId="0" borderId="0" xfId="3" applyFont="1" applyBorder="1"/>
    <xf numFmtId="0" fontId="22" fillId="0" borderId="0" xfId="3" applyFont="1" applyBorder="1" applyAlignment="1">
      <alignment horizontal="center"/>
    </xf>
    <xf numFmtId="2" fontId="10" fillId="0" borderId="0" xfId="3" applyNumberFormat="1" applyBorder="1"/>
    <xf numFmtId="0" fontId="22" fillId="0" borderId="0" xfId="3" applyFont="1" applyAlignment="1">
      <alignment horizontal="center"/>
    </xf>
    <xf numFmtId="2" fontId="10" fillId="0" borderId="0" xfId="3" applyNumberFormat="1"/>
    <xf numFmtId="43" fontId="10" fillId="0" borderId="0" xfId="3" applyNumberFormat="1"/>
    <xf numFmtId="0" fontId="21" fillId="0" borderId="0" xfId="3" applyFont="1" applyAlignment="1">
      <alignment horizontal="center"/>
    </xf>
    <xf numFmtId="165" fontId="10" fillId="0" borderId="0" xfId="3" applyNumberFormat="1"/>
    <xf numFmtId="4" fontId="18" fillId="0" borderId="15" xfId="3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14" fillId="2" borderId="15" xfId="3" applyFont="1" applyFill="1" applyBorder="1" applyAlignment="1"/>
    <xf numFmtId="0" fontId="21" fillId="3" borderId="15" xfId="3" applyFont="1" applyFill="1" applyBorder="1" applyAlignment="1">
      <alignment horizontal="left" vertical="center" wrapText="1"/>
    </xf>
    <xf numFmtId="0" fontId="13" fillId="3" borderId="15" xfId="3" applyFont="1" applyFill="1" applyBorder="1" applyAlignment="1">
      <alignment horizontal="center" vertical="center" wrapText="1"/>
    </xf>
    <xf numFmtId="2" fontId="16" fillId="3" borderId="15" xfId="3" applyNumberFormat="1" applyFont="1" applyFill="1" applyBorder="1" applyAlignment="1">
      <alignment horizontal="center" vertical="center" wrapText="1"/>
    </xf>
    <xf numFmtId="0" fontId="17" fillId="3" borderId="15" xfId="3" applyFont="1" applyFill="1" applyBorder="1" applyAlignment="1">
      <alignment horizontal="center" vertical="center"/>
    </xf>
    <xf numFmtId="0" fontId="19" fillId="0" borderId="0" xfId="166" applyFont="1"/>
    <xf numFmtId="0" fontId="19" fillId="3" borderId="0" xfId="166" applyFont="1" applyFill="1"/>
    <xf numFmtId="4" fontId="19" fillId="3" borderId="15" xfId="166" applyNumberFormat="1" applyFont="1" applyFill="1" applyBorder="1"/>
    <xf numFmtId="0" fontId="19" fillId="0" borderId="15" xfId="166" applyFont="1" applyFill="1" applyBorder="1" applyAlignment="1">
      <alignment horizontal="center"/>
    </xf>
    <xf numFmtId="0" fontId="19" fillId="0" borderId="0" xfId="166" applyFont="1" applyAlignment="1">
      <alignment horizontal="center"/>
    </xf>
    <xf numFmtId="0" fontId="19" fillId="0" borderId="0" xfId="166" applyFont="1" applyAlignment="1">
      <alignment horizontal="left"/>
    </xf>
    <xf numFmtId="0" fontId="21" fillId="0" borderId="15" xfId="3" applyFont="1" applyBorder="1" applyAlignment="1">
      <alignment vertical="center"/>
    </xf>
    <xf numFmtId="0" fontId="21" fillId="3" borderId="15" xfId="3" applyFont="1" applyFill="1" applyBorder="1" applyAlignment="1">
      <alignment horizontal="left" vertical="center" wrapText="1"/>
    </xf>
    <xf numFmtId="164" fontId="18" fillId="3" borderId="15" xfId="1" applyFont="1" applyFill="1" applyBorder="1" applyAlignment="1">
      <alignment vertical="center"/>
    </xf>
    <xf numFmtId="2" fontId="19" fillId="0" borderId="15" xfId="2" applyNumberFormat="1" applyFont="1" applyFill="1" applyBorder="1"/>
    <xf numFmtId="0" fontId="21" fillId="3" borderId="15" xfId="3" applyFont="1" applyFill="1" applyBorder="1" applyAlignment="1">
      <alignment horizontal="left" vertical="center" wrapText="1"/>
    </xf>
    <xf numFmtId="0" fontId="12" fillId="0" borderId="15" xfId="0" applyFont="1" applyBorder="1" applyAlignment="1">
      <alignment horizontal="center"/>
    </xf>
    <xf numFmtId="0" fontId="54" fillId="0" borderId="15" xfId="0" applyFont="1" applyBorder="1" applyAlignment="1">
      <alignment horizontal="center"/>
    </xf>
    <xf numFmtId="0" fontId="55" fillId="0" borderId="15" xfId="0" applyFont="1" applyFill="1" applyBorder="1" applyAlignment="1">
      <alignment horizontal="left" vertical="center"/>
    </xf>
    <xf numFmtId="44" fontId="0" fillId="0" borderId="15" xfId="0" applyNumberFormat="1" applyFill="1" applyBorder="1"/>
    <xf numFmtId="44" fontId="1" fillId="0" borderId="15" xfId="0" applyNumberFormat="1" applyFont="1" applyFill="1" applyBorder="1"/>
    <xf numFmtId="9" fontId="0" fillId="0" borderId="15" xfId="168" applyFont="1" applyFill="1" applyBorder="1"/>
    <xf numFmtId="0" fontId="0" fillId="0" borderId="15" xfId="0" applyFill="1" applyBorder="1"/>
    <xf numFmtId="9" fontId="1" fillId="0" borderId="15" xfId="168" applyFont="1" applyFill="1" applyBorder="1"/>
    <xf numFmtId="9" fontId="10" fillId="0" borderId="15" xfId="168" applyFont="1" applyFill="1" applyBorder="1"/>
    <xf numFmtId="0" fontId="21" fillId="3" borderId="15" xfId="3" applyFont="1" applyFill="1" applyBorder="1" applyAlignment="1">
      <alignment horizontal="left" vertical="center" wrapText="1"/>
    </xf>
    <xf numFmtId="2" fontId="21" fillId="3" borderId="15" xfId="3" applyNumberFormat="1" applyFont="1" applyFill="1" applyBorder="1" applyAlignment="1">
      <alignment horizontal="center" vertical="center" wrapText="1"/>
    </xf>
    <xf numFmtId="0" fontId="14" fillId="2" borderId="15" xfId="3" applyFont="1" applyFill="1" applyBorder="1" applyAlignment="1"/>
    <xf numFmtId="0" fontId="27" fillId="0" borderId="0" xfId="166" applyFont="1" applyFill="1" applyBorder="1" applyAlignment="1"/>
    <xf numFmtId="0" fontId="19" fillId="0" borderId="0" xfId="166" applyFont="1" applyFill="1"/>
    <xf numFmtId="0" fontId="28" fillId="0" borderId="0" xfId="166" applyFont="1" applyFill="1" applyBorder="1" applyAlignment="1"/>
    <xf numFmtId="0" fontId="28" fillId="0" borderId="0" xfId="166" applyFont="1" applyFill="1" applyBorder="1" applyAlignment="1">
      <alignment horizontal="center"/>
    </xf>
    <xf numFmtId="0" fontId="30" fillId="0" borderId="0" xfId="166" applyFont="1" applyFill="1" applyBorder="1" applyAlignment="1">
      <alignment horizontal="center" vertical="center"/>
    </xf>
    <xf numFmtId="0" fontId="30" fillId="0" borderId="0" xfId="166" applyFont="1" applyFill="1" applyBorder="1" applyAlignment="1">
      <alignment horizontal="center"/>
    </xf>
    <xf numFmtId="0" fontId="21" fillId="0" borderId="2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left" vertical="center" wrapText="1"/>
    </xf>
    <xf numFmtId="4" fontId="18" fillId="0" borderId="2" xfId="3" applyNumberFormat="1" applyFont="1" applyFill="1" applyBorder="1" applyAlignment="1">
      <alignment horizontal="center" vertical="center"/>
    </xf>
    <xf numFmtId="0" fontId="27" fillId="5" borderId="15" xfId="166" applyFont="1" applyFill="1" applyBorder="1" applyAlignment="1"/>
    <xf numFmtId="0" fontId="28" fillId="5" borderId="15" xfId="166" applyFont="1" applyFill="1" applyBorder="1" applyAlignment="1"/>
    <xf numFmtId="0" fontId="19" fillId="0" borderId="15" xfId="166" applyFont="1" applyBorder="1"/>
    <xf numFmtId="0" fontId="19" fillId="3" borderId="15" xfId="166" applyFont="1" applyFill="1" applyBorder="1"/>
    <xf numFmtId="164" fontId="0" fillId="0" borderId="0" xfId="1" applyFont="1"/>
    <xf numFmtId="164" fontId="0" fillId="0" borderId="0" xfId="0" applyNumberFormat="1"/>
    <xf numFmtId="9" fontId="0" fillId="0" borderId="0" xfId="0" applyNumberFormat="1"/>
    <xf numFmtId="4" fontId="30" fillId="0" borderId="0" xfId="166" applyNumberFormat="1" applyFont="1" applyFill="1" applyBorder="1" applyAlignment="1">
      <alignment horizontal="center" vertical="center"/>
    </xf>
    <xf numFmtId="0" fontId="14" fillId="2" borderId="15" xfId="3" applyFont="1" applyFill="1" applyBorder="1" applyAlignment="1"/>
    <xf numFmtId="0" fontId="0" fillId="0" borderId="15" xfId="0" applyBorder="1"/>
    <xf numFmtId="43" fontId="0" fillId="0" borderId="0" xfId="0" applyNumberFormat="1"/>
    <xf numFmtId="0" fontId="14" fillId="2" borderId="15" xfId="3" applyFont="1" applyFill="1" applyBorder="1" applyAlignment="1"/>
    <xf numFmtId="0" fontId="11" fillId="2" borderId="15" xfId="3" applyFont="1" applyFill="1" applyBorder="1" applyAlignment="1">
      <alignment horizontal="center"/>
    </xf>
    <xf numFmtId="0" fontId="19" fillId="3" borderId="15" xfId="166" applyFont="1" applyFill="1" applyBorder="1" applyAlignment="1">
      <alignment horizontal="left" wrapText="1"/>
    </xf>
    <xf numFmtId="0" fontId="56" fillId="2" borderId="15" xfId="3" applyFont="1" applyFill="1" applyBorder="1" applyAlignment="1">
      <alignment horizontal="left"/>
    </xf>
    <xf numFmtId="0" fontId="29" fillId="0" borderId="15" xfId="166" applyFont="1" applyBorder="1" applyAlignment="1">
      <alignment horizontal="center"/>
    </xf>
    <xf numFmtId="0" fontId="16" fillId="3" borderId="15" xfId="3" applyFont="1" applyFill="1" applyBorder="1" applyAlignment="1">
      <alignment horizontal="center" vertical="center" wrapText="1"/>
    </xf>
    <xf numFmtId="0" fontId="21" fillId="3" borderId="15" xfId="3" applyFont="1" applyFill="1" applyBorder="1" applyAlignment="1">
      <alignment horizontal="left" vertical="center" wrapText="1"/>
    </xf>
    <xf numFmtId="0" fontId="22" fillId="3" borderId="15" xfId="3" applyFont="1" applyFill="1" applyBorder="1" applyAlignment="1">
      <alignment horizontal="center" vertical="center" wrapText="1"/>
    </xf>
    <xf numFmtId="2" fontId="21" fillId="3" borderId="15" xfId="3" applyNumberFormat="1" applyFont="1" applyFill="1" applyBorder="1" applyAlignment="1">
      <alignment horizontal="center" vertical="center" wrapText="1"/>
    </xf>
    <xf numFmtId="0" fontId="30" fillId="3" borderId="15" xfId="166" applyFont="1" applyFill="1" applyBorder="1" applyAlignment="1">
      <alignment horizontal="center" vertical="center"/>
    </xf>
    <xf numFmtId="0" fontId="19" fillId="0" borderId="15" xfId="166" applyFont="1" applyFill="1" applyBorder="1" applyAlignment="1">
      <alignment horizontal="left"/>
    </xf>
    <xf numFmtId="0" fontId="10" fillId="0" borderId="15" xfId="3" applyFont="1" applyFill="1" applyBorder="1" applyAlignment="1">
      <alignment horizontal="left"/>
    </xf>
    <xf numFmtId="0" fontId="10" fillId="0" borderId="15" xfId="3" applyFill="1" applyBorder="1" applyAlignment="1">
      <alignment horizontal="left"/>
    </xf>
    <xf numFmtId="44" fontId="19" fillId="0" borderId="15" xfId="167" applyFont="1" applyFill="1" applyBorder="1" applyAlignment="1">
      <alignment vertical="center"/>
    </xf>
    <xf numFmtId="44" fontId="19" fillId="0" borderId="2" xfId="155" applyFont="1" applyFill="1" applyBorder="1" applyAlignment="1">
      <alignment vertical="center"/>
    </xf>
    <xf numFmtId="0" fontId="19" fillId="3" borderId="13" xfId="166" applyFont="1" applyFill="1" applyBorder="1" applyAlignment="1">
      <alignment horizontal="left" wrapText="1"/>
    </xf>
    <xf numFmtId="0" fontId="19" fillId="3" borderId="12" xfId="166" applyFont="1" applyFill="1" applyBorder="1" applyAlignment="1">
      <alignment horizontal="left" wrapText="1"/>
    </xf>
    <xf numFmtId="0" fontId="19" fillId="3" borderId="14" xfId="166" applyFont="1" applyFill="1" applyBorder="1" applyAlignment="1">
      <alignment horizontal="left" wrapText="1"/>
    </xf>
    <xf numFmtId="44" fontId="19" fillId="0" borderId="13" xfId="155" applyFont="1" applyFill="1" applyBorder="1" applyAlignment="1">
      <alignment horizontal="left" vertical="center"/>
    </xf>
    <xf numFmtId="44" fontId="19" fillId="0" borderId="12" xfId="155" applyFont="1" applyFill="1" applyBorder="1" applyAlignment="1">
      <alignment horizontal="left" vertical="center"/>
    </xf>
    <xf numFmtId="44" fontId="19" fillId="0" borderId="14" xfId="155" applyFont="1" applyFill="1" applyBorder="1" applyAlignment="1">
      <alignment horizontal="left" vertical="center"/>
    </xf>
    <xf numFmtId="0" fontId="19" fillId="0" borderId="13" xfId="2" applyFont="1" applyFill="1" applyBorder="1" applyAlignment="1">
      <alignment horizontal="left"/>
    </xf>
    <xf numFmtId="0" fontId="19" fillId="0" borderId="12" xfId="2" applyFont="1" applyFill="1" applyBorder="1" applyAlignment="1">
      <alignment horizontal="left"/>
    </xf>
    <xf numFmtId="0" fontId="19" fillId="0" borderId="14" xfId="2" applyFont="1" applyFill="1" applyBorder="1" applyAlignment="1">
      <alignment horizontal="left"/>
    </xf>
    <xf numFmtId="0" fontId="19" fillId="0" borderId="15" xfId="166" applyFont="1" applyFill="1" applyBorder="1" applyAlignment="1">
      <alignment horizontal="left" wrapText="1"/>
    </xf>
    <xf numFmtId="0" fontId="11" fillId="2" borderId="16" xfId="3" applyFont="1" applyFill="1" applyBorder="1" applyAlignment="1">
      <alignment horizontal="center"/>
    </xf>
    <xf numFmtId="0" fontId="11" fillId="2" borderId="19" xfId="3" applyFont="1" applyFill="1" applyBorder="1" applyAlignment="1">
      <alignment horizontal="center"/>
    </xf>
    <xf numFmtId="0" fontId="11" fillId="2" borderId="17" xfId="3" applyFont="1" applyFill="1" applyBorder="1" applyAlignment="1">
      <alignment horizontal="center"/>
    </xf>
    <xf numFmtId="0" fontId="15" fillId="2" borderId="15" xfId="3" applyFont="1" applyFill="1" applyBorder="1" applyAlignment="1">
      <alignment horizontal="center"/>
    </xf>
    <xf numFmtId="0" fontId="13" fillId="3" borderId="15" xfId="3" applyFont="1" applyFill="1" applyBorder="1" applyAlignment="1">
      <alignment horizontal="center" vertical="center" wrapText="1"/>
    </xf>
    <xf numFmtId="2" fontId="16" fillId="3" borderId="15" xfId="3" applyNumberFormat="1" applyFont="1" applyFill="1" applyBorder="1" applyAlignment="1">
      <alignment horizontal="center" vertical="center" wrapText="1"/>
    </xf>
    <xf numFmtId="0" fontId="17" fillId="3" borderId="15" xfId="3" applyFont="1" applyFill="1" applyBorder="1" applyAlignment="1">
      <alignment horizontal="center" vertical="center"/>
    </xf>
    <xf numFmtId="0" fontId="17" fillId="3" borderId="15" xfId="3" applyFont="1" applyFill="1" applyBorder="1" applyAlignment="1">
      <alignment horizontal="center"/>
    </xf>
    <xf numFmtId="0" fontId="21" fillId="4" borderId="0" xfId="3" applyFont="1" applyFill="1" applyBorder="1" applyAlignment="1">
      <alignment horizontal="center" vertical="top"/>
    </xf>
    <xf numFmtId="0" fontId="51" fillId="2" borderId="0" xfId="3" applyFont="1" applyFill="1" applyBorder="1" applyAlignment="1">
      <alignment horizontal="left" wrapText="1"/>
    </xf>
    <xf numFmtId="0" fontId="10" fillId="0" borderId="15" xfId="3" applyBorder="1" applyAlignment="1">
      <alignment horizontal="center"/>
    </xf>
    <xf numFmtId="0" fontId="21" fillId="0" borderId="15" xfId="3" applyFont="1" applyFill="1" applyBorder="1" applyAlignment="1">
      <alignment horizontal="center" vertical="top"/>
    </xf>
    <xf numFmtId="0" fontId="21" fillId="0" borderId="15" xfId="0" applyFont="1" applyFill="1" applyBorder="1" applyAlignment="1">
      <alignment horizontal="center" vertical="top"/>
    </xf>
    <xf numFmtId="0" fontId="21" fillId="0" borderId="15" xfId="0" applyFont="1" applyBorder="1" applyAlignment="1">
      <alignment horizontal="center"/>
    </xf>
    <xf numFmtId="164" fontId="13" fillId="4" borderId="15" xfId="3" applyNumberFormat="1" applyFont="1" applyFill="1" applyBorder="1" applyAlignment="1">
      <alignment horizontal="center" vertical="top"/>
    </xf>
    <xf numFmtId="0" fontId="0" fillId="0" borderId="15" xfId="0" applyFill="1" applyBorder="1" applyAlignment="1">
      <alignment horizontal="center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14" fillId="2" borderId="15" xfId="3" applyFont="1" applyFill="1" applyBorder="1" applyAlignment="1">
      <alignment horizontal="left"/>
    </xf>
    <xf numFmtId="0" fontId="53" fillId="21" borderId="15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/>
    </xf>
  </cellXfs>
  <cellStyles count="169">
    <cellStyle name="20% - Ênfase1 2" xfId="34"/>
    <cellStyle name="20% - Ênfase2 2" xfId="18"/>
    <cellStyle name="20% - Ênfase3 2" xfId="17"/>
    <cellStyle name="20% - Ênfase4 2" xfId="24"/>
    <cellStyle name="20% - Ênfase5 2" xfId="22"/>
    <cellStyle name="20% - Ênfase6 2" xfId="26"/>
    <cellStyle name="40% - Ênfase1 2" xfId="20"/>
    <cellStyle name="40% - Ênfase2 2" xfId="25"/>
    <cellStyle name="40% - Ênfase3 2" xfId="41"/>
    <cellStyle name="40% - Ênfase4 2" xfId="42"/>
    <cellStyle name="40% - Ênfase5 2" xfId="43"/>
    <cellStyle name="40% - Ênfase6 2" xfId="44"/>
    <cellStyle name="60% - Ênfase1 2" xfId="45"/>
    <cellStyle name="60% - Ênfase2 2" xfId="46"/>
    <cellStyle name="60% - Ênfase3 2" xfId="47"/>
    <cellStyle name="60% - Ênfase4 2" xfId="48"/>
    <cellStyle name="60% - Ênfase5 2" xfId="49"/>
    <cellStyle name="60% - Ênfase6 2" xfId="50"/>
    <cellStyle name="Bom 2" xfId="51"/>
    <cellStyle name="Cálculo 2" xfId="52"/>
    <cellStyle name="Cálculo 2 2" xfId="104"/>
    <cellStyle name="Cálculo 2 2 2" xfId="124"/>
    <cellStyle name="Célula de Verificação 2" xfId="53"/>
    <cellStyle name="Célula Vinculada 2" xfId="54"/>
    <cellStyle name="Data" xfId="92"/>
    <cellStyle name="Ênfase1 2" xfId="55"/>
    <cellStyle name="Ênfase2 2" xfId="56"/>
    <cellStyle name="Ênfase3 2" xfId="57"/>
    <cellStyle name="Ênfase4 2" xfId="58"/>
    <cellStyle name="Ênfase5 2" xfId="59"/>
    <cellStyle name="Ênfase6 2" xfId="60"/>
    <cellStyle name="Entrada 2" xfId="61"/>
    <cellStyle name="Entrada 2 2" xfId="105"/>
    <cellStyle name="Entrada 2 2 2" xfId="125"/>
    <cellStyle name="Euro" xfId="93"/>
    <cellStyle name="Fixo" xfId="94"/>
    <cellStyle name="Incorreto 2" xfId="62"/>
    <cellStyle name="Moeda" xfId="1" builtinId="4"/>
    <cellStyle name="Moeda 2" xfId="4"/>
    <cellStyle name="Moeda 2 2" xfId="21"/>
    <cellStyle name="Moeda 2 2 2" xfId="155"/>
    <cellStyle name="Moeda 2 2 2 2" xfId="167"/>
    <cellStyle name="Moeda 2 3" xfId="63"/>
    <cellStyle name="Moeda 2 4" xfId="149"/>
    <cellStyle name="Moeda 2 5" xfId="160"/>
    <cellStyle name="Moeda 3" xfId="146"/>
    <cellStyle name="Moeda 4" xfId="150"/>
    <cellStyle name="Moeda 5" xfId="159"/>
    <cellStyle name="Moeda0" xfId="95"/>
    <cellStyle name="mpenho" xfId="64"/>
    <cellStyle name="Neutra 2" xfId="65"/>
    <cellStyle name="Normal" xfId="0" builtinId="0"/>
    <cellStyle name="Normal 10" xfId="40"/>
    <cellStyle name="Normal 10 2" xfId="147"/>
    <cellStyle name="Normal 11" xfId="152"/>
    <cellStyle name="Normal 12" xfId="156"/>
    <cellStyle name="Normal 13" xfId="158"/>
    <cellStyle name="Normal 16" xfId="141"/>
    <cellStyle name="Normal 2" xfId="3"/>
    <cellStyle name="Normal 2 2" xfId="66"/>
    <cellStyle name="Normal 2 2 2" xfId="143"/>
    <cellStyle name="Normal 2 3" xfId="67"/>
    <cellStyle name="Normal 3" xfId="2"/>
    <cellStyle name="Normal 3 2" xfId="19"/>
    <cellStyle name="Normal 3 2 2" xfId="96"/>
    <cellStyle name="Normal 3 2 3" xfId="151"/>
    <cellStyle name="Normal 3 3" xfId="39"/>
    <cellStyle name="Normal 3 4" xfId="148"/>
    <cellStyle name="Normal 3 5" xfId="154"/>
    <cellStyle name="Normal 3 5 2" xfId="166"/>
    <cellStyle name="Normal 3 6" xfId="157"/>
    <cellStyle name="Normal 3 7" xfId="161"/>
    <cellStyle name="Normal 4" xfId="5"/>
    <cellStyle name="Normal 4 2" xfId="38"/>
    <cellStyle name="Normal 4 3" xfId="37"/>
    <cellStyle name="Normal 4 4" xfId="162"/>
    <cellStyle name="Normal 5" xfId="68"/>
    <cellStyle name="Normal 5 2" xfId="69"/>
    <cellStyle name="Normal 6" xfId="35"/>
    <cellStyle name="Normal 7" xfId="70"/>
    <cellStyle name="Normal 8" xfId="97"/>
    <cellStyle name="Normal 9" xfId="144"/>
    <cellStyle name="Nota 2" xfId="71"/>
    <cellStyle name="Nota 2 2" xfId="106"/>
    <cellStyle name="Porcentagem" xfId="168" builtinId="5"/>
    <cellStyle name="Porcentagem 2" xfId="6"/>
    <cellStyle name="Porcentagem 2 2" xfId="7"/>
    <cellStyle name="Porcentagem 2 2 2" xfId="8"/>
    <cellStyle name="Porcentagem 2 3" xfId="23"/>
    <cellStyle name="Porcentagem 3" xfId="9"/>
    <cellStyle name="Porcentagem 3 2" xfId="98"/>
    <cellStyle name="Porcentagem 4" xfId="99"/>
    <cellStyle name="Porcentagem 5" xfId="153"/>
    <cellStyle name="Porcentagem 6" xfId="163"/>
    <cellStyle name="Saída 2" xfId="72"/>
    <cellStyle name="Saída 2 2" xfId="107"/>
    <cellStyle name="Separador de milhares 2" xfId="10"/>
    <cellStyle name="Separador de milhares 2 2" xfId="11"/>
    <cellStyle name="Separador de milhares 2 2 2" xfId="12"/>
    <cellStyle name="Separador de milhares 2 2 2 2" xfId="29"/>
    <cellStyle name="Separador de milhares 2 2 2 2 2" xfId="128"/>
    <cellStyle name="Separador de milhares 2 2 3" xfId="28"/>
    <cellStyle name="Separador de milhares 2 2 3 2" xfId="127"/>
    <cellStyle name="Separador de milhares 2 3" xfId="13"/>
    <cellStyle name="Separador de milhares 2 3 2" xfId="30"/>
    <cellStyle name="Separador de milhares 2 3 2 2" xfId="129"/>
    <cellStyle name="Separador de milhares 2 3 2 3" xfId="109"/>
    <cellStyle name="Separador de milhares 2 3 3" xfId="73"/>
    <cellStyle name="Separador de milhares 2 4" xfId="27"/>
    <cellStyle name="Separador de milhares 2 4 2" xfId="126"/>
    <cellStyle name="Separador de milhares 2 4 3" xfId="108"/>
    <cellStyle name="Separador de milhares 3" xfId="74"/>
    <cellStyle name="Separador de milhares 3 2" xfId="110"/>
    <cellStyle name="Separador de milhares 3 2 2" xfId="130"/>
    <cellStyle name="Separador de milhares 4" xfId="75"/>
    <cellStyle name="Separador de milhares 4 2" xfId="111"/>
    <cellStyle name="Separador de milhares 4 2 2" xfId="131"/>
    <cellStyle name="Separador de milhares 5" xfId="76"/>
    <cellStyle name="Separador de milhares 5 2" xfId="112"/>
    <cellStyle name="Separador de milhares 5 2 2" xfId="132"/>
    <cellStyle name="Separador de milhares 6" xfId="77"/>
    <cellStyle name="Separador de milhares 6 2" xfId="113"/>
    <cellStyle name="Separador de milhares 6 2 2" xfId="133"/>
    <cellStyle name="Separador de milhares 7" xfId="78"/>
    <cellStyle name="Separador de milhares 7 2" xfId="114"/>
    <cellStyle name="Separador de milhares 7 2 2" xfId="134"/>
    <cellStyle name="Separador de milhares 8" xfId="79"/>
    <cellStyle name="Separador de milhares 8 2" xfId="115"/>
    <cellStyle name="Separador de milhares 8 2 2" xfId="135"/>
    <cellStyle name="Separador de milhares 9" xfId="80"/>
    <cellStyle name="Separador de milhares 9 2" xfId="116"/>
    <cellStyle name="Separador de milhares 9 2 2" xfId="136"/>
    <cellStyle name="Texto de Aviso 2" xfId="81"/>
    <cellStyle name="Texto Explicativo 2" xfId="82"/>
    <cellStyle name="Título 1 2" xfId="83"/>
    <cellStyle name="Título 2 2" xfId="84"/>
    <cellStyle name="Título 3 2" xfId="85"/>
    <cellStyle name="Título 4 2" xfId="86"/>
    <cellStyle name="Título 5" xfId="87"/>
    <cellStyle name="Total 2" xfId="88"/>
    <cellStyle name="Total 2 2" xfId="117"/>
    <cellStyle name="Vírgula 2" xfId="14"/>
    <cellStyle name="Vírgula 2 2" xfId="15"/>
    <cellStyle name="Vírgula 2 2 2" xfId="32"/>
    <cellStyle name="Vírgula 2 2 2 2" xfId="137"/>
    <cellStyle name="Vírgula 2 2 2 3" xfId="118"/>
    <cellStyle name="Vírgula 2 2 3" xfId="89"/>
    <cellStyle name="Vírgula 2 3" xfId="31"/>
    <cellStyle name="Vírgula 2 3 2" xfId="123"/>
    <cellStyle name="Vírgula 2 3 3" xfId="103"/>
    <cellStyle name="Vírgula 2 4" xfId="142"/>
    <cellStyle name="Vírgula 2 5" xfId="36"/>
    <cellStyle name="Vírgula 2 6" xfId="165"/>
    <cellStyle name="Vírgula 3" xfId="16"/>
    <cellStyle name="Vírgula 3 2" xfId="33"/>
    <cellStyle name="Vírgula 3 2 2" xfId="121"/>
    <cellStyle name="Vírgula 3 2 2 2" xfId="139"/>
    <cellStyle name="Vírgula 3 2 3" xfId="91"/>
    <cellStyle name="Vírgula 3 3" xfId="119"/>
    <cellStyle name="Vírgula 4" xfId="90"/>
    <cellStyle name="Vírgula 4 2" xfId="120"/>
    <cellStyle name="Vírgula 4 2 2" xfId="138"/>
    <cellStyle name="Vírgula 5" xfId="100"/>
    <cellStyle name="Vírgula 5 2" xfId="122"/>
    <cellStyle name="Vírgula 5 2 2" xfId="140"/>
    <cellStyle name="Vírgula 6" xfId="102"/>
    <cellStyle name="Vírgula 7" xfId="145"/>
    <cellStyle name="Vírgula 8" xfId="164"/>
    <cellStyle name="Vírgula0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1568823</xdr:colOff>
      <xdr:row>0</xdr:row>
      <xdr:rowOff>100852</xdr:rowOff>
    </xdr:from>
    <xdr:to>
      <xdr:col>2</xdr:col>
      <xdr:colOff>2372136</xdr:colOff>
      <xdr:row>2</xdr:row>
      <xdr:rowOff>149261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5029" y="100852"/>
          <a:ext cx="803313" cy="631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1780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uarios\Delcino\VELOPARK_PAVIMENTA&#199;&#195;O\COMPOSI&#199;&#213;ES\Or&#231;amento%20-%20Velopark%20-%20Pavimenta&#231;&#227;o%20Externa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ervGerais"/>
      <sheetName val="2.1"/>
      <sheetName val="2.2"/>
      <sheetName val="2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rgb="FFFFFF00"/>
    <pageSetUpPr fitToPage="1"/>
  </sheetPr>
  <dimension ref="A1:N58"/>
  <sheetViews>
    <sheetView zoomScale="85" zoomScaleNormal="85" zoomScaleSheetLayoutView="85" workbookViewId="0">
      <selection activeCell="A9" sqref="A9:K58"/>
    </sheetView>
  </sheetViews>
  <sheetFormatPr defaultColWidth="9.140625" defaultRowHeight="15" x14ac:dyDescent="0.25"/>
  <cols>
    <col min="1" max="1" width="13.5703125" style="82" bestFit="1" customWidth="1"/>
    <col min="2" max="2" width="15.140625" style="86" bestFit="1" customWidth="1"/>
    <col min="3" max="3" width="82.7109375" style="87" customWidth="1"/>
    <col min="4" max="4" width="11.28515625" style="86" customWidth="1"/>
    <col min="5" max="5" width="11.140625" style="86" customWidth="1"/>
    <col min="6" max="7" width="10.7109375" style="82" bestFit="1" customWidth="1"/>
    <col min="8" max="8" width="12.28515625" style="82" bestFit="1" customWidth="1"/>
    <col min="9" max="9" width="16" style="82" bestFit="1" customWidth="1"/>
    <col min="10" max="10" width="14.42578125" style="82" bestFit="1" customWidth="1"/>
    <col min="11" max="11" width="38.140625" style="82" customWidth="1"/>
    <col min="12" max="12" width="0" style="82" hidden="1" customWidth="1"/>
    <col min="13" max="13" width="10.140625" style="106" bestFit="1" customWidth="1"/>
    <col min="14" max="14" width="14.85546875" style="106" bestFit="1" customWidth="1"/>
    <col min="15" max="16384" width="9.140625" style="82"/>
  </cols>
  <sheetData>
    <row r="1" spans="1:14" ht="22.5" x14ac:dyDescent="0.3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14"/>
      <c r="M1" s="105"/>
    </row>
    <row r="2" spans="1:14" ht="22.5" x14ac:dyDescent="0.3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14"/>
      <c r="M2" s="105"/>
    </row>
    <row r="3" spans="1:14" ht="23.25" x14ac:dyDescent="0.35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15"/>
      <c r="M3" s="107"/>
    </row>
    <row r="4" spans="1:14" ht="23.25" x14ac:dyDescent="0.35">
      <c r="A4" s="104" t="s">
        <v>19</v>
      </c>
      <c r="B4" s="125" t="s">
        <v>167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07"/>
    </row>
    <row r="5" spans="1:14" ht="24" customHeight="1" x14ac:dyDescent="0.35">
      <c r="A5" s="104" t="s">
        <v>20</v>
      </c>
      <c r="B5" s="125" t="s">
        <v>142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07"/>
    </row>
    <row r="6" spans="1:14" ht="23.25" x14ac:dyDescent="0.35">
      <c r="A6" s="104" t="s">
        <v>21</v>
      </c>
      <c r="B6" s="125" t="s">
        <v>140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08"/>
    </row>
    <row r="7" spans="1:14" ht="23.25" x14ac:dyDescent="0.35">
      <c r="A7" s="104" t="s">
        <v>22</v>
      </c>
      <c r="B7" s="128" t="s">
        <v>180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08"/>
    </row>
    <row r="8" spans="1:14" ht="23.25" x14ac:dyDescent="0.35">
      <c r="A8" s="129" t="s">
        <v>110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16"/>
      <c r="M8" s="107"/>
    </row>
    <row r="9" spans="1:14" x14ac:dyDescent="0.25">
      <c r="A9" s="130" t="s">
        <v>3</v>
      </c>
      <c r="B9" s="130"/>
      <c r="C9" s="131" t="s">
        <v>5</v>
      </c>
      <c r="D9" s="132" t="s">
        <v>23</v>
      </c>
      <c r="E9" s="133" t="s">
        <v>24</v>
      </c>
      <c r="F9" s="134" t="s">
        <v>25</v>
      </c>
      <c r="G9" s="134"/>
      <c r="H9" s="134"/>
      <c r="I9" s="134"/>
      <c r="J9" s="134"/>
      <c r="K9" s="134"/>
      <c r="L9" s="116"/>
      <c r="M9" s="109"/>
      <c r="N9" s="109"/>
    </row>
    <row r="10" spans="1:14" x14ac:dyDescent="0.25">
      <c r="A10" s="130"/>
      <c r="B10" s="130"/>
      <c r="C10" s="131"/>
      <c r="D10" s="132"/>
      <c r="E10" s="133"/>
      <c r="F10" s="134"/>
      <c r="G10" s="134"/>
      <c r="H10" s="134"/>
      <c r="I10" s="134"/>
      <c r="J10" s="134"/>
      <c r="K10" s="134"/>
      <c r="L10" s="116"/>
      <c r="M10" s="109"/>
      <c r="N10" s="110"/>
    </row>
    <row r="11" spans="1:14" x14ac:dyDescent="0.25">
      <c r="A11" s="21">
        <v>1</v>
      </c>
      <c r="B11" s="21"/>
      <c r="C11" s="102" t="s">
        <v>28</v>
      </c>
      <c r="D11" s="21"/>
      <c r="E11" s="103"/>
      <c r="F11" s="134"/>
      <c r="G11" s="134"/>
      <c r="H11" s="134"/>
      <c r="I11" s="134"/>
      <c r="J11" s="134"/>
      <c r="K11" s="134"/>
      <c r="L11" s="116"/>
      <c r="M11" s="109"/>
      <c r="N11" s="110"/>
    </row>
    <row r="12" spans="1:14" x14ac:dyDescent="0.25">
      <c r="A12" s="22" t="s">
        <v>29</v>
      </c>
      <c r="B12" s="22" t="s">
        <v>30</v>
      </c>
      <c r="C12" s="23" t="s">
        <v>31</v>
      </c>
      <c r="D12" s="22" t="s">
        <v>32</v>
      </c>
      <c r="E12" s="75">
        <v>30</v>
      </c>
      <c r="F12" s="135" t="s">
        <v>169</v>
      </c>
      <c r="G12" s="135"/>
      <c r="H12" s="135"/>
      <c r="I12" s="135"/>
      <c r="J12" s="135"/>
      <c r="K12" s="135"/>
      <c r="L12" s="116"/>
      <c r="M12" s="121">
        <f>E29+E32</f>
        <v>19192.954999999998</v>
      </c>
      <c r="N12" s="110"/>
    </row>
    <row r="13" spans="1:14" x14ac:dyDescent="0.25">
      <c r="A13" s="22" t="s">
        <v>33</v>
      </c>
      <c r="B13" s="22" t="s">
        <v>34</v>
      </c>
      <c r="C13" s="23" t="s">
        <v>35</v>
      </c>
      <c r="D13" s="22" t="s">
        <v>32</v>
      </c>
      <c r="E13" s="75">
        <v>30</v>
      </c>
      <c r="F13" s="135" t="s">
        <v>169</v>
      </c>
      <c r="G13" s="135"/>
      <c r="H13" s="135"/>
      <c r="I13" s="135"/>
      <c r="J13" s="135"/>
      <c r="K13" s="135"/>
      <c r="L13" s="116"/>
      <c r="M13" s="109"/>
      <c r="N13" s="110"/>
    </row>
    <row r="14" spans="1:14" s="83" customFormat="1" ht="23.25" x14ac:dyDescent="0.35">
      <c r="A14" s="22" t="s">
        <v>36</v>
      </c>
      <c r="B14" s="22" t="s">
        <v>104</v>
      </c>
      <c r="C14" s="23" t="s">
        <v>79</v>
      </c>
      <c r="D14" s="22" t="s">
        <v>66</v>
      </c>
      <c r="E14" s="75">
        <v>500</v>
      </c>
      <c r="F14" s="136" t="s">
        <v>26</v>
      </c>
      <c r="G14" s="137"/>
      <c r="H14" s="137"/>
      <c r="I14" s="137"/>
      <c r="J14" s="137"/>
      <c r="K14" s="137"/>
      <c r="L14" s="117"/>
      <c r="M14" s="107"/>
      <c r="N14" s="106"/>
    </row>
    <row r="15" spans="1:14" ht="23.25" x14ac:dyDescent="0.35">
      <c r="A15" s="22" t="s">
        <v>37</v>
      </c>
      <c r="B15" s="22">
        <v>10775</v>
      </c>
      <c r="C15" s="23" t="s">
        <v>38</v>
      </c>
      <c r="D15" s="22" t="s">
        <v>39</v>
      </c>
      <c r="E15" s="75">
        <v>4</v>
      </c>
      <c r="F15" s="138" t="s">
        <v>181</v>
      </c>
      <c r="G15" s="138"/>
      <c r="H15" s="138"/>
      <c r="I15" s="138"/>
      <c r="J15" s="138"/>
      <c r="K15" s="138"/>
      <c r="L15" s="116"/>
      <c r="M15" s="107"/>
    </row>
    <row r="16" spans="1:14" ht="23.25" x14ac:dyDescent="0.35">
      <c r="A16" s="21">
        <v>2</v>
      </c>
      <c r="B16" s="21"/>
      <c r="C16" s="102" t="s">
        <v>40</v>
      </c>
      <c r="D16" s="21"/>
      <c r="E16" s="84"/>
      <c r="F16" s="127"/>
      <c r="G16" s="127"/>
      <c r="H16" s="127"/>
      <c r="I16" s="127"/>
      <c r="J16" s="127"/>
      <c r="K16" s="127"/>
      <c r="L16" s="116"/>
      <c r="M16" s="107"/>
    </row>
    <row r="17" spans="1:13" ht="23.25" x14ac:dyDescent="0.35">
      <c r="A17" s="111" t="s">
        <v>41</v>
      </c>
      <c r="B17" s="111" t="s">
        <v>122</v>
      </c>
      <c r="C17" s="112" t="s">
        <v>42</v>
      </c>
      <c r="D17" s="111" t="s">
        <v>43</v>
      </c>
      <c r="E17" s="113">
        <v>5.76</v>
      </c>
      <c r="F17" s="139" t="s">
        <v>138</v>
      </c>
      <c r="G17" s="139"/>
      <c r="H17" s="139"/>
      <c r="I17" s="139"/>
      <c r="J17" s="139"/>
      <c r="K17" s="139"/>
      <c r="M17" s="107"/>
    </row>
    <row r="18" spans="1:13" ht="23.25" x14ac:dyDescent="0.35">
      <c r="A18" s="22" t="s">
        <v>126</v>
      </c>
      <c r="B18" s="22">
        <v>90091</v>
      </c>
      <c r="C18" s="17" t="s">
        <v>52</v>
      </c>
      <c r="D18" s="15" t="s">
        <v>46</v>
      </c>
      <c r="E18" s="75">
        <v>335.5865</v>
      </c>
      <c r="F18" s="143" t="s">
        <v>159</v>
      </c>
      <c r="G18" s="144"/>
      <c r="H18" s="144"/>
      <c r="I18" s="144"/>
      <c r="J18" s="144"/>
      <c r="K18" s="145"/>
      <c r="M18" s="107"/>
    </row>
    <row r="19" spans="1:13" ht="23.25" x14ac:dyDescent="0.35">
      <c r="A19" s="22" t="s">
        <v>127</v>
      </c>
      <c r="B19" s="22">
        <v>95876</v>
      </c>
      <c r="C19" s="17" t="s">
        <v>54</v>
      </c>
      <c r="D19" s="15" t="s">
        <v>46</v>
      </c>
      <c r="E19" s="75">
        <v>436.26245</v>
      </c>
      <c r="F19" s="143" t="s">
        <v>160</v>
      </c>
      <c r="G19" s="144"/>
      <c r="H19" s="144"/>
      <c r="I19" s="144"/>
      <c r="J19" s="144"/>
      <c r="K19" s="145"/>
      <c r="M19" s="107"/>
    </row>
    <row r="20" spans="1:13" ht="23.25" x14ac:dyDescent="0.35">
      <c r="A20" s="22" t="s">
        <v>128</v>
      </c>
      <c r="B20" s="22">
        <v>100574</v>
      </c>
      <c r="C20" s="17" t="s">
        <v>50</v>
      </c>
      <c r="D20" s="15" t="s">
        <v>46</v>
      </c>
      <c r="E20" s="75">
        <v>436.26245</v>
      </c>
      <c r="F20" s="143" t="s">
        <v>160</v>
      </c>
      <c r="G20" s="144"/>
      <c r="H20" s="144"/>
      <c r="I20" s="144"/>
      <c r="J20" s="144"/>
      <c r="K20" s="145"/>
      <c r="M20" s="107"/>
    </row>
    <row r="21" spans="1:13" ht="30" customHeight="1" x14ac:dyDescent="0.35">
      <c r="A21" s="22" t="s">
        <v>129</v>
      </c>
      <c r="B21" s="22">
        <v>96399</v>
      </c>
      <c r="C21" s="17" t="s">
        <v>56</v>
      </c>
      <c r="D21" s="15" t="s">
        <v>46</v>
      </c>
      <c r="E21" s="75">
        <v>335.5865</v>
      </c>
      <c r="F21" s="143" t="s">
        <v>159</v>
      </c>
      <c r="G21" s="144"/>
      <c r="H21" s="144"/>
      <c r="I21" s="144"/>
      <c r="J21" s="144"/>
      <c r="K21" s="145"/>
      <c r="M21" s="107"/>
    </row>
    <row r="22" spans="1:13" ht="23.25" x14ac:dyDescent="0.35">
      <c r="A22" s="22" t="s">
        <v>130</v>
      </c>
      <c r="B22" s="22">
        <v>95876</v>
      </c>
      <c r="C22" s="17" t="s">
        <v>57</v>
      </c>
      <c r="D22" s="15" t="s">
        <v>46</v>
      </c>
      <c r="E22" s="75">
        <v>436.26245</v>
      </c>
      <c r="F22" s="143" t="s">
        <v>160</v>
      </c>
      <c r="G22" s="144"/>
      <c r="H22" s="144"/>
      <c r="I22" s="144"/>
      <c r="J22" s="144"/>
      <c r="K22" s="145"/>
      <c r="M22" s="107"/>
    </row>
    <row r="23" spans="1:13" ht="23.25" x14ac:dyDescent="0.35">
      <c r="A23" s="22" t="s">
        <v>131</v>
      </c>
      <c r="B23" s="22">
        <v>100576</v>
      </c>
      <c r="C23" s="17" t="s">
        <v>58</v>
      </c>
      <c r="D23" s="15" t="s">
        <v>43</v>
      </c>
      <c r="E23" s="75">
        <v>671.173</v>
      </c>
      <c r="F23" s="143" t="s">
        <v>161</v>
      </c>
      <c r="G23" s="144"/>
      <c r="H23" s="144"/>
      <c r="I23" s="144"/>
      <c r="J23" s="144"/>
      <c r="K23" s="145"/>
      <c r="M23" s="107"/>
    </row>
    <row r="24" spans="1:13" ht="23.25" x14ac:dyDescent="0.35">
      <c r="A24" s="22" t="s">
        <v>132</v>
      </c>
      <c r="B24" s="22">
        <v>97956</v>
      </c>
      <c r="C24" s="23" t="s">
        <v>86</v>
      </c>
      <c r="D24" s="15" t="s">
        <v>6</v>
      </c>
      <c r="E24" s="75">
        <v>20</v>
      </c>
      <c r="F24" s="143" t="s">
        <v>170</v>
      </c>
      <c r="G24" s="144"/>
      <c r="H24" s="144"/>
      <c r="I24" s="144"/>
      <c r="J24" s="144"/>
      <c r="K24" s="145"/>
      <c r="M24" s="107"/>
    </row>
    <row r="25" spans="1:13" ht="23.25" x14ac:dyDescent="0.35">
      <c r="A25" s="22" t="s">
        <v>133</v>
      </c>
      <c r="B25" s="22" t="s">
        <v>105</v>
      </c>
      <c r="C25" s="16" t="s">
        <v>106</v>
      </c>
      <c r="D25" s="15" t="s">
        <v>6</v>
      </c>
      <c r="E25" s="75">
        <v>10</v>
      </c>
      <c r="F25" s="143" t="s">
        <v>136</v>
      </c>
      <c r="G25" s="144"/>
      <c r="H25" s="144"/>
      <c r="I25" s="144"/>
      <c r="J25" s="144"/>
      <c r="K25" s="145"/>
      <c r="M25" s="107"/>
    </row>
    <row r="26" spans="1:13" x14ac:dyDescent="0.25">
      <c r="A26" s="21">
        <v>3</v>
      </c>
      <c r="B26" s="21"/>
      <c r="C26" s="92" t="s">
        <v>158</v>
      </c>
      <c r="D26" s="21"/>
      <c r="E26" s="21"/>
      <c r="F26" s="140"/>
      <c r="G26" s="141"/>
      <c r="H26" s="141"/>
      <c r="I26" s="141"/>
      <c r="J26" s="141"/>
      <c r="K26" s="142"/>
    </row>
    <row r="27" spans="1:13" x14ac:dyDescent="0.25">
      <c r="A27" s="22" t="s">
        <v>44</v>
      </c>
      <c r="B27" s="22">
        <v>96001</v>
      </c>
      <c r="C27" s="23" t="s">
        <v>111</v>
      </c>
      <c r="D27" s="22" t="s">
        <v>43</v>
      </c>
      <c r="E27" s="75">
        <v>0</v>
      </c>
      <c r="F27" s="143" t="s">
        <v>162</v>
      </c>
      <c r="G27" s="144"/>
      <c r="H27" s="144"/>
      <c r="I27" s="144"/>
      <c r="J27" s="144"/>
      <c r="K27" s="145"/>
    </row>
    <row r="28" spans="1:13" x14ac:dyDescent="0.25">
      <c r="A28" s="22" t="s">
        <v>45</v>
      </c>
      <c r="B28" s="22">
        <v>95876</v>
      </c>
      <c r="C28" s="23" t="s">
        <v>113</v>
      </c>
      <c r="D28" s="22" t="s">
        <v>46</v>
      </c>
      <c r="E28" s="75">
        <v>0</v>
      </c>
      <c r="F28" s="143" t="s">
        <v>162</v>
      </c>
      <c r="G28" s="144"/>
      <c r="H28" s="144"/>
      <c r="I28" s="144"/>
      <c r="J28" s="144"/>
      <c r="K28" s="145"/>
    </row>
    <row r="29" spans="1:13" x14ac:dyDescent="0.25">
      <c r="A29" s="22" t="s">
        <v>47</v>
      </c>
      <c r="B29" s="22" t="s">
        <v>123</v>
      </c>
      <c r="C29" s="24" t="s">
        <v>114</v>
      </c>
      <c r="D29" s="22" t="s">
        <v>43</v>
      </c>
      <c r="E29" s="75">
        <v>13423.46</v>
      </c>
      <c r="F29" s="143" t="s">
        <v>112</v>
      </c>
      <c r="G29" s="144"/>
      <c r="H29" s="144"/>
      <c r="I29" s="144"/>
      <c r="J29" s="144"/>
      <c r="K29" s="145"/>
    </row>
    <row r="30" spans="1:13" x14ac:dyDescent="0.25">
      <c r="A30" s="22" t="s">
        <v>48</v>
      </c>
      <c r="B30" s="22" t="s">
        <v>143</v>
      </c>
      <c r="C30" s="23" t="s">
        <v>137</v>
      </c>
      <c r="D30" s="22" t="s">
        <v>46</v>
      </c>
      <c r="E30" s="75">
        <v>536.9384</v>
      </c>
      <c r="F30" s="143" t="s">
        <v>163</v>
      </c>
      <c r="G30" s="144"/>
      <c r="H30" s="144"/>
      <c r="I30" s="144"/>
      <c r="J30" s="144"/>
      <c r="K30" s="145"/>
    </row>
    <row r="31" spans="1:13" x14ac:dyDescent="0.25">
      <c r="A31" s="22" t="s">
        <v>49</v>
      </c>
      <c r="B31" s="22">
        <v>95876</v>
      </c>
      <c r="C31" s="23" t="s">
        <v>75</v>
      </c>
      <c r="D31" s="22" t="s">
        <v>46</v>
      </c>
      <c r="E31" s="75">
        <v>698.01992000000007</v>
      </c>
      <c r="F31" s="143" t="s">
        <v>115</v>
      </c>
      <c r="G31" s="144"/>
      <c r="H31" s="144"/>
      <c r="I31" s="144"/>
      <c r="J31" s="144"/>
      <c r="K31" s="145"/>
    </row>
    <row r="32" spans="1:13" ht="25.5" x14ac:dyDescent="0.25">
      <c r="A32" s="22" t="s">
        <v>51</v>
      </c>
      <c r="B32" s="22">
        <v>92396</v>
      </c>
      <c r="C32" s="23" t="s">
        <v>144</v>
      </c>
      <c r="D32" s="22" t="s">
        <v>43</v>
      </c>
      <c r="E32" s="91">
        <v>5769.4949999999999</v>
      </c>
      <c r="F32" s="143" t="s">
        <v>168</v>
      </c>
      <c r="G32" s="144"/>
      <c r="H32" s="144"/>
      <c r="I32" s="144"/>
      <c r="J32" s="144"/>
      <c r="K32" s="145"/>
    </row>
    <row r="33" spans="1:11" x14ac:dyDescent="0.25">
      <c r="A33" s="22" t="s">
        <v>53</v>
      </c>
      <c r="B33" s="22">
        <v>104789</v>
      </c>
      <c r="C33" s="23" t="s">
        <v>171</v>
      </c>
      <c r="D33" s="22" t="s">
        <v>46</v>
      </c>
      <c r="E33" s="91">
        <v>432.71212499999996</v>
      </c>
      <c r="F33" s="143" t="s">
        <v>174</v>
      </c>
      <c r="G33" s="144"/>
      <c r="H33" s="144"/>
      <c r="I33" s="144"/>
      <c r="J33" s="144"/>
      <c r="K33" s="145"/>
    </row>
    <row r="34" spans="1:11" x14ac:dyDescent="0.25">
      <c r="A34" s="22" t="s">
        <v>55</v>
      </c>
      <c r="B34" s="22">
        <v>100982</v>
      </c>
      <c r="C34" s="23" t="s">
        <v>173</v>
      </c>
      <c r="D34" s="22" t="s">
        <v>46</v>
      </c>
      <c r="E34" s="91">
        <v>562.52576249999993</v>
      </c>
      <c r="F34" s="143" t="s">
        <v>175</v>
      </c>
      <c r="G34" s="144"/>
      <c r="H34" s="144"/>
      <c r="I34" s="144"/>
      <c r="J34" s="144"/>
      <c r="K34" s="145"/>
    </row>
    <row r="35" spans="1:11" x14ac:dyDescent="0.25">
      <c r="A35" s="22" t="s">
        <v>145</v>
      </c>
      <c r="B35" s="22">
        <v>95876</v>
      </c>
      <c r="C35" s="17" t="s">
        <v>54</v>
      </c>
      <c r="D35" s="15" t="s">
        <v>46</v>
      </c>
      <c r="E35" s="91">
        <v>562.52576249999993</v>
      </c>
      <c r="F35" s="143" t="s">
        <v>175</v>
      </c>
      <c r="G35" s="144"/>
      <c r="H35" s="144"/>
      <c r="I35" s="144"/>
      <c r="J35" s="144"/>
      <c r="K35" s="145"/>
    </row>
    <row r="36" spans="1:11" x14ac:dyDescent="0.25">
      <c r="A36" s="22" t="s">
        <v>165</v>
      </c>
      <c r="B36" s="22">
        <v>96396</v>
      </c>
      <c r="C36" s="17" t="s">
        <v>71</v>
      </c>
      <c r="D36" s="15" t="s">
        <v>46</v>
      </c>
      <c r="E36" s="75">
        <v>100</v>
      </c>
      <c r="F36" s="143" t="s">
        <v>164</v>
      </c>
      <c r="G36" s="144"/>
      <c r="H36" s="144"/>
      <c r="I36" s="144"/>
      <c r="J36" s="144"/>
      <c r="K36" s="145"/>
    </row>
    <row r="37" spans="1:11" x14ac:dyDescent="0.25">
      <c r="A37" s="22" t="s">
        <v>172</v>
      </c>
      <c r="B37" s="22">
        <v>95876</v>
      </c>
      <c r="C37" s="17" t="s">
        <v>73</v>
      </c>
      <c r="D37" s="15" t="s">
        <v>46</v>
      </c>
      <c r="E37" s="75">
        <v>130</v>
      </c>
      <c r="F37" s="143" t="s">
        <v>164</v>
      </c>
      <c r="G37" s="144"/>
      <c r="H37" s="144"/>
      <c r="I37" s="144"/>
      <c r="J37" s="144"/>
      <c r="K37" s="145"/>
    </row>
    <row r="38" spans="1:11" x14ac:dyDescent="0.25">
      <c r="A38" s="21">
        <v>4</v>
      </c>
      <c r="B38" s="21"/>
      <c r="C38" s="78" t="s">
        <v>76</v>
      </c>
      <c r="D38" s="21"/>
      <c r="E38" s="21"/>
      <c r="F38" s="127"/>
      <c r="G38" s="127"/>
      <c r="H38" s="127"/>
      <c r="I38" s="127"/>
      <c r="J38" s="127"/>
      <c r="K38" s="127"/>
    </row>
    <row r="39" spans="1:11" ht="25.5" x14ac:dyDescent="0.25">
      <c r="A39" s="22" t="s">
        <v>59</v>
      </c>
      <c r="B39" s="22">
        <v>102512</v>
      </c>
      <c r="C39" s="23" t="s">
        <v>80</v>
      </c>
      <c r="D39" s="22" t="s">
        <v>66</v>
      </c>
      <c r="E39" s="75">
        <v>1450</v>
      </c>
      <c r="F39" s="143" t="s">
        <v>166</v>
      </c>
      <c r="G39" s="144"/>
      <c r="H39" s="144"/>
      <c r="I39" s="144"/>
      <c r="J39" s="144"/>
      <c r="K39" s="145"/>
    </row>
    <row r="40" spans="1:11" x14ac:dyDescent="0.25">
      <c r="A40" s="22" t="s">
        <v>60</v>
      </c>
      <c r="B40" s="22">
        <v>102513</v>
      </c>
      <c r="C40" s="23" t="s">
        <v>87</v>
      </c>
      <c r="D40" s="22" t="s">
        <v>116</v>
      </c>
      <c r="E40" s="75">
        <v>204</v>
      </c>
      <c r="F40" s="143" t="s">
        <v>147</v>
      </c>
      <c r="G40" s="144"/>
      <c r="H40" s="144"/>
      <c r="I40" s="144"/>
      <c r="J40" s="144"/>
      <c r="K40" s="145"/>
    </row>
    <row r="41" spans="1:11" ht="25.5" x14ac:dyDescent="0.25">
      <c r="A41" s="22" t="s">
        <v>61</v>
      </c>
      <c r="B41" s="22">
        <v>102509</v>
      </c>
      <c r="C41" s="23" t="s">
        <v>88</v>
      </c>
      <c r="D41" s="22" t="s">
        <v>116</v>
      </c>
      <c r="E41" s="75">
        <v>547.5</v>
      </c>
      <c r="F41" s="143" t="s">
        <v>146</v>
      </c>
      <c r="G41" s="144"/>
      <c r="H41" s="144"/>
      <c r="I41" s="144"/>
      <c r="J41" s="144"/>
      <c r="K41" s="145"/>
    </row>
    <row r="42" spans="1:11" x14ac:dyDescent="0.25">
      <c r="A42" s="22" t="s">
        <v>62</v>
      </c>
      <c r="B42" s="25">
        <v>102498</v>
      </c>
      <c r="C42" s="24" t="s">
        <v>81</v>
      </c>
      <c r="D42" s="25" t="s">
        <v>66</v>
      </c>
      <c r="E42" s="75">
        <v>2800</v>
      </c>
      <c r="F42" s="143" t="s">
        <v>139</v>
      </c>
      <c r="G42" s="144"/>
      <c r="H42" s="144"/>
      <c r="I42" s="144"/>
      <c r="J42" s="144"/>
      <c r="K42" s="145"/>
    </row>
    <row r="43" spans="1:11" x14ac:dyDescent="0.25">
      <c r="A43" s="22" t="s">
        <v>63</v>
      </c>
      <c r="B43" s="22" t="s">
        <v>117</v>
      </c>
      <c r="C43" s="26" t="s">
        <v>118</v>
      </c>
      <c r="D43" s="22" t="s">
        <v>23</v>
      </c>
      <c r="E43" s="75">
        <v>0</v>
      </c>
      <c r="F43" s="143" t="s">
        <v>162</v>
      </c>
      <c r="G43" s="144"/>
      <c r="H43" s="144"/>
      <c r="I43" s="144"/>
      <c r="J43" s="144"/>
      <c r="K43" s="145"/>
    </row>
    <row r="44" spans="1:11" ht="30" x14ac:dyDescent="0.25">
      <c r="A44" s="22" t="s">
        <v>64</v>
      </c>
      <c r="B44" s="18" t="s">
        <v>108</v>
      </c>
      <c r="C44" s="18" t="s">
        <v>109</v>
      </c>
      <c r="D44" s="22" t="s">
        <v>23</v>
      </c>
      <c r="E44" s="75">
        <v>0</v>
      </c>
      <c r="F44" s="143" t="s">
        <v>162</v>
      </c>
      <c r="G44" s="144"/>
      <c r="H44" s="144"/>
      <c r="I44" s="144"/>
      <c r="J44" s="144"/>
      <c r="K44" s="145"/>
    </row>
    <row r="45" spans="1:11" ht="30" x14ac:dyDescent="0.25">
      <c r="A45" s="22" t="s">
        <v>65</v>
      </c>
      <c r="B45" s="18" t="s">
        <v>95</v>
      </c>
      <c r="C45" s="18" t="s">
        <v>89</v>
      </c>
      <c r="D45" s="22" t="s">
        <v>23</v>
      </c>
      <c r="E45" s="75">
        <v>8</v>
      </c>
      <c r="F45" s="146" t="s">
        <v>184</v>
      </c>
      <c r="G45" s="147"/>
      <c r="H45" s="147"/>
      <c r="I45" s="147"/>
      <c r="J45" s="147"/>
      <c r="K45" s="148"/>
    </row>
    <row r="46" spans="1:11" ht="30" x14ac:dyDescent="0.25">
      <c r="A46" s="22" t="s">
        <v>67</v>
      </c>
      <c r="B46" s="18" t="s">
        <v>96</v>
      </c>
      <c r="C46" s="18" t="s">
        <v>90</v>
      </c>
      <c r="D46" s="22" t="s">
        <v>23</v>
      </c>
      <c r="E46" s="75">
        <v>34</v>
      </c>
      <c r="F46" s="146" t="s">
        <v>107</v>
      </c>
      <c r="G46" s="147"/>
      <c r="H46" s="147"/>
      <c r="I46" s="147"/>
      <c r="J46" s="147"/>
      <c r="K46" s="148"/>
    </row>
    <row r="47" spans="1:11" ht="30" x14ac:dyDescent="0.25">
      <c r="A47" s="22" t="s">
        <v>100</v>
      </c>
      <c r="B47" s="18" t="s">
        <v>97</v>
      </c>
      <c r="C47" s="18" t="s">
        <v>91</v>
      </c>
      <c r="D47" s="22" t="s">
        <v>23</v>
      </c>
      <c r="E47" s="75">
        <v>82</v>
      </c>
      <c r="F47" s="146" t="s">
        <v>183</v>
      </c>
      <c r="G47" s="147"/>
      <c r="H47" s="147"/>
      <c r="I47" s="147"/>
      <c r="J47" s="147"/>
      <c r="K47" s="148"/>
    </row>
    <row r="48" spans="1:11" ht="30" x14ac:dyDescent="0.25">
      <c r="A48" s="22" t="s">
        <v>101</v>
      </c>
      <c r="B48" s="18" t="s">
        <v>99</v>
      </c>
      <c r="C48" s="18" t="s">
        <v>92</v>
      </c>
      <c r="D48" s="22" t="s">
        <v>23</v>
      </c>
      <c r="E48" s="75">
        <v>8</v>
      </c>
      <c r="F48" s="146" t="s">
        <v>148</v>
      </c>
      <c r="G48" s="147"/>
      <c r="H48" s="147"/>
      <c r="I48" s="147"/>
      <c r="J48" s="147"/>
      <c r="K48" s="148"/>
    </row>
    <row r="49" spans="1:11" ht="30" x14ac:dyDescent="0.25">
      <c r="A49" s="22" t="s">
        <v>102</v>
      </c>
      <c r="B49" s="18" t="s">
        <v>98</v>
      </c>
      <c r="C49" s="18" t="s">
        <v>93</v>
      </c>
      <c r="D49" s="22" t="s">
        <v>23</v>
      </c>
      <c r="E49" s="75">
        <v>34</v>
      </c>
      <c r="F49" s="146" t="s">
        <v>107</v>
      </c>
      <c r="G49" s="147"/>
      <c r="H49" s="147"/>
      <c r="I49" s="147"/>
      <c r="J49" s="147"/>
      <c r="K49" s="148"/>
    </row>
    <row r="50" spans="1:11" ht="30" x14ac:dyDescent="0.25">
      <c r="A50" s="22" t="s">
        <v>103</v>
      </c>
      <c r="B50" s="18" t="s">
        <v>99</v>
      </c>
      <c r="C50" s="18" t="s">
        <v>94</v>
      </c>
      <c r="D50" s="22" t="s">
        <v>23</v>
      </c>
      <c r="E50" s="75">
        <v>82</v>
      </c>
      <c r="F50" s="146" t="s">
        <v>183</v>
      </c>
      <c r="G50" s="147"/>
      <c r="H50" s="147"/>
      <c r="I50" s="147"/>
      <c r="J50" s="147"/>
      <c r="K50" s="148"/>
    </row>
    <row r="51" spans="1:11" x14ac:dyDescent="0.25">
      <c r="A51" s="21">
        <v>5</v>
      </c>
      <c r="B51" s="21"/>
      <c r="C51" s="78" t="s">
        <v>119</v>
      </c>
      <c r="D51" s="21"/>
      <c r="E51" s="21"/>
      <c r="F51" s="127"/>
      <c r="G51" s="127"/>
      <c r="H51" s="127"/>
      <c r="I51" s="127"/>
      <c r="J51" s="127"/>
      <c r="K51" s="127"/>
    </row>
    <row r="52" spans="1:11" x14ac:dyDescent="0.25">
      <c r="A52" s="22" t="s">
        <v>68</v>
      </c>
      <c r="B52" s="22">
        <v>88249</v>
      </c>
      <c r="C52" s="23" t="s">
        <v>77</v>
      </c>
      <c r="D52" s="22" t="s">
        <v>32</v>
      </c>
      <c r="E52" s="75">
        <v>40</v>
      </c>
      <c r="F52" s="143" t="s">
        <v>26</v>
      </c>
      <c r="G52" s="144"/>
      <c r="H52" s="144"/>
      <c r="I52" s="144"/>
      <c r="J52" s="144"/>
      <c r="K52" s="145"/>
    </row>
    <row r="53" spans="1:11" x14ac:dyDescent="0.25">
      <c r="A53" s="22" t="s">
        <v>69</v>
      </c>
      <c r="B53" s="22">
        <v>88321</v>
      </c>
      <c r="C53" s="23" t="s">
        <v>78</v>
      </c>
      <c r="D53" s="22" t="s">
        <v>32</v>
      </c>
      <c r="E53" s="75">
        <v>40</v>
      </c>
      <c r="F53" s="143" t="s">
        <v>26</v>
      </c>
      <c r="G53" s="144"/>
      <c r="H53" s="144"/>
      <c r="I53" s="144"/>
      <c r="J53" s="144"/>
      <c r="K53" s="145"/>
    </row>
    <row r="54" spans="1:11" x14ac:dyDescent="0.25">
      <c r="A54" s="22" t="s">
        <v>70</v>
      </c>
      <c r="B54" s="22">
        <v>90781</v>
      </c>
      <c r="C54" s="27" t="s">
        <v>82</v>
      </c>
      <c r="D54" s="22" t="s">
        <v>32</v>
      </c>
      <c r="E54" s="75">
        <v>80</v>
      </c>
      <c r="F54" s="143" t="s">
        <v>84</v>
      </c>
      <c r="G54" s="144"/>
      <c r="H54" s="144"/>
      <c r="I54" s="144"/>
      <c r="J54" s="144"/>
      <c r="K54" s="145"/>
    </row>
    <row r="55" spans="1:11" x14ac:dyDescent="0.25">
      <c r="A55" s="22" t="s">
        <v>72</v>
      </c>
      <c r="B55" s="22">
        <v>88253</v>
      </c>
      <c r="C55" s="27" t="s">
        <v>83</v>
      </c>
      <c r="D55" s="22" t="s">
        <v>32</v>
      </c>
      <c r="E55" s="75">
        <v>80</v>
      </c>
      <c r="F55" s="143" t="s">
        <v>84</v>
      </c>
      <c r="G55" s="144"/>
      <c r="H55" s="144"/>
      <c r="I55" s="144"/>
      <c r="J55" s="144"/>
      <c r="K55" s="145"/>
    </row>
    <row r="56" spans="1:11" x14ac:dyDescent="0.25">
      <c r="A56" s="22" t="s">
        <v>74</v>
      </c>
      <c r="B56" s="22">
        <v>94273</v>
      </c>
      <c r="C56" s="23" t="s">
        <v>121</v>
      </c>
      <c r="D56" s="22" t="s">
        <v>66</v>
      </c>
      <c r="E56" s="75">
        <v>1800</v>
      </c>
      <c r="F56" s="143" t="s">
        <v>26</v>
      </c>
      <c r="G56" s="144"/>
      <c r="H56" s="144"/>
      <c r="I56" s="144"/>
      <c r="J56" s="144"/>
      <c r="K56" s="145"/>
    </row>
    <row r="57" spans="1:11" x14ac:dyDescent="0.25">
      <c r="A57" s="22" t="s">
        <v>85</v>
      </c>
      <c r="B57" s="85">
        <v>94275</v>
      </c>
      <c r="C57" s="23" t="s">
        <v>120</v>
      </c>
      <c r="D57" s="22" t="s">
        <v>66</v>
      </c>
      <c r="E57" s="75">
        <v>0</v>
      </c>
      <c r="F57" s="149" t="s">
        <v>125</v>
      </c>
      <c r="G57" s="149"/>
      <c r="H57" s="149"/>
      <c r="I57" s="149"/>
      <c r="J57" s="149"/>
      <c r="K57" s="149"/>
    </row>
    <row r="58" spans="1:11" x14ac:dyDescent="0.25">
      <c r="A58" s="22" t="s">
        <v>149</v>
      </c>
      <c r="B58" s="85" t="s">
        <v>182</v>
      </c>
      <c r="C58" s="23" t="s">
        <v>150</v>
      </c>
      <c r="D58" s="22" t="s">
        <v>66</v>
      </c>
      <c r="E58" s="75">
        <v>1350</v>
      </c>
      <c r="F58" s="149" t="s">
        <v>185</v>
      </c>
      <c r="G58" s="149"/>
      <c r="H58" s="149"/>
      <c r="I58" s="149"/>
      <c r="J58" s="149"/>
      <c r="K58" s="149"/>
    </row>
  </sheetData>
  <mergeCells count="62">
    <mergeCell ref="F34:K34"/>
    <mergeCell ref="F58:K58"/>
    <mergeCell ref="F35:K35"/>
    <mergeCell ref="F42:K42"/>
    <mergeCell ref="F30:K30"/>
    <mergeCell ref="F31:K31"/>
    <mergeCell ref="F38:K38"/>
    <mergeCell ref="F39:K39"/>
    <mergeCell ref="F40:K40"/>
    <mergeCell ref="F41:K41"/>
    <mergeCell ref="F32:K32"/>
    <mergeCell ref="F36:K36"/>
    <mergeCell ref="F37:K37"/>
    <mergeCell ref="F33:K33"/>
    <mergeCell ref="F56:K56"/>
    <mergeCell ref="F57:K57"/>
    <mergeCell ref="F43:K43"/>
    <mergeCell ref="F44:K44"/>
    <mergeCell ref="F51:K51"/>
    <mergeCell ref="F52:K52"/>
    <mergeCell ref="F53:K53"/>
    <mergeCell ref="F54:K54"/>
    <mergeCell ref="F55:K55"/>
    <mergeCell ref="F45:K45"/>
    <mergeCell ref="F46:K46"/>
    <mergeCell ref="F47:K47"/>
    <mergeCell ref="F48:K48"/>
    <mergeCell ref="F49:K49"/>
    <mergeCell ref="F50:K50"/>
    <mergeCell ref="F17:K17"/>
    <mergeCell ref="F26:K26"/>
    <mergeCell ref="F27:K27"/>
    <mergeCell ref="F28:K28"/>
    <mergeCell ref="F29:K29"/>
    <mergeCell ref="F18:K18"/>
    <mergeCell ref="F19:K19"/>
    <mergeCell ref="F20:K20"/>
    <mergeCell ref="F21:K21"/>
    <mergeCell ref="F22:K22"/>
    <mergeCell ref="F23:K23"/>
    <mergeCell ref="F24:K24"/>
    <mergeCell ref="F25:K25"/>
    <mergeCell ref="F16:K16"/>
    <mergeCell ref="B7:L7"/>
    <mergeCell ref="A8:K8"/>
    <mergeCell ref="A9:A10"/>
    <mergeCell ref="B9:B10"/>
    <mergeCell ref="C9:C10"/>
    <mergeCell ref="D9:D10"/>
    <mergeCell ref="E9:E10"/>
    <mergeCell ref="F9:K10"/>
    <mergeCell ref="F11:K11"/>
    <mergeCell ref="F12:K12"/>
    <mergeCell ref="F13:K13"/>
    <mergeCell ref="F14:K14"/>
    <mergeCell ref="F15:K15"/>
    <mergeCell ref="B6:L6"/>
    <mergeCell ref="A1:K1"/>
    <mergeCell ref="A2:K2"/>
    <mergeCell ref="A3:K3"/>
    <mergeCell ref="B4:L4"/>
    <mergeCell ref="B5:L5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2" orientation="portrait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rgb="FFFFFF00"/>
    <pageSetUpPr fitToPage="1"/>
  </sheetPr>
  <dimension ref="A1:AO69"/>
  <sheetViews>
    <sheetView view="pageBreakPreview" topLeftCell="A49" zoomScale="85" zoomScaleNormal="85" zoomScaleSheetLayoutView="85" workbookViewId="0">
      <selection activeCell="G20" sqref="G20"/>
    </sheetView>
  </sheetViews>
  <sheetFormatPr defaultRowHeight="15" x14ac:dyDescent="0.25"/>
  <cols>
    <col min="1" max="1" width="13.5703125" style="28" bestFit="1" customWidth="1"/>
    <col min="2" max="2" width="15.140625" style="73" bestFit="1" customWidth="1"/>
    <col min="3" max="3" width="67.85546875" style="24" customWidth="1"/>
    <col min="4" max="4" width="5.7109375" style="70" bestFit="1" customWidth="1"/>
    <col min="5" max="5" width="9" style="71" bestFit="1" customWidth="1"/>
    <col min="6" max="6" width="16.7109375" style="28" bestFit="1" customWidth="1"/>
    <col min="7" max="7" width="13.28515625" style="28" bestFit="1" customWidth="1"/>
    <col min="8" max="9" width="16.28515625" style="28" customWidth="1"/>
    <col min="10" max="10" width="19" style="28" bestFit="1" customWidth="1"/>
    <col min="11" max="11" width="17.85546875" style="28" bestFit="1" customWidth="1"/>
    <col min="12" max="12" width="19" style="29" bestFit="1" customWidth="1"/>
    <col min="13" max="13" width="13.28515625" style="7" customWidth="1"/>
    <col min="14" max="14" width="14.28515625" style="7" customWidth="1"/>
    <col min="15" max="15" width="13.28515625" style="8" customWidth="1"/>
    <col min="16" max="16" width="13.28515625" style="29" customWidth="1"/>
    <col min="17" max="17" width="12.28515625" style="29" customWidth="1"/>
    <col min="18" max="19" width="9.140625" style="29" customWidth="1"/>
    <col min="20" max="20" width="12.140625" style="29" customWidth="1"/>
    <col min="21" max="21" width="9.140625" style="29" customWidth="1"/>
    <col min="22" max="22" width="18" style="29" bestFit="1" customWidth="1"/>
    <col min="23" max="23" width="15.42578125" style="29" bestFit="1" customWidth="1"/>
    <col min="24" max="27" width="9.140625" style="29" customWidth="1"/>
    <col min="28" max="16384" width="9.140625" style="28"/>
  </cols>
  <sheetData>
    <row r="1" spans="1:23" ht="18.75" x14ac:dyDescent="0.3">
      <c r="A1" s="150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  <c r="M1" s="1"/>
      <c r="N1" s="2"/>
      <c r="O1" s="3"/>
      <c r="P1" s="28"/>
      <c r="Q1" s="28"/>
      <c r="R1" s="28"/>
    </row>
    <row r="2" spans="1:23" ht="18.75" x14ac:dyDescent="0.3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"/>
      <c r="N2" s="4"/>
      <c r="O2" s="3"/>
      <c r="P2" s="28"/>
      <c r="Q2" s="28"/>
      <c r="R2" s="28"/>
    </row>
    <row r="3" spans="1:23" ht="18.75" x14ac:dyDescent="0.3">
      <c r="A3" s="126" t="s">
        <v>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"/>
      <c r="N3" s="4"/>
      <c r="O3" s="3"/>
      <c r="P3" s="28"/>
      <c r="Q3" s="28"/>
      <c r="R3" s="28"/>
    </row>
    <row r="4" spans="1:23" ht="18" customHeight="1" x14ac:dyDescent="0.25">
      <c r="A4" s="77" t="s">
        <v>19</v>
      </c>
      <c r="B4" s="125" t="s">
        <v>167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"/>
      <c r="N4" s="4"/>
      <c r="O4" s="3"/>
      <c r="P4" s="28"/>
      <c r="Q4" s="28"/>
      <c r="R4" s="28"/>
    </row>
    <row r="5" spans="1:23" ht="18" customHeight="1" x14ac:dyDescent="0.25">
      <c r="A5" s="77" t="s">
        <v>20</v>
      </c>
      <c r="B5" s="125" t="s">
        <v>142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"/>
      <c r="N5" s="4"/>
      <c r="O5" s="3"/>
      <c r="P5" s="28"/>
      <c r="Q5" s="28"/>
      <c r="R5" s="28"/>
    </row>
    <row r="6" spans="1:23" ht="15.75" x14ac:dyDescent="0.25">
      <c r="A6" s="77" t="s">
        <v>21</v>
      </c>
      <c r="B6" s="125" t="s">
        <v>140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"/>
      <c r="N6" s="2"/>
      <c r="O6" s="3"/>
      <c r="P6" s="28"/>
      <c r="Q6" s="28"/>
      <c r="R6" s="28"/>
    </row>
    <row r="7" spans="1:23" ht="15.75" x14ac:dyDescent="0.25">
      <c r="A7" s="77" t="s">
        <v>22</v>
      </c>
      <c r="B7" s="128" t="s">
        <v>180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"/>
      <c r="N7" s="2"/>
      <c r="O7" s="3"/>
      <c r="P7" s="28"/>
      <c r="Q7" s="28"/>
      <c r="R7" s="28"/>
    </row>
    <row r="8" spans="1:23" ht="18.75" x14ac:dyDescent="0.3">
      <c r="A8" s="153" t="s">
        <v>27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"/>
      <c r="N8" s="2"/>
      <c r="O8" s="3"/>
      <c r="P8" s="28"/>
      <c r="Q8" s="28"/>
      <c r="R8" s="28"/>
    </row>
    <row r="9" spans="1:23" s="29" customFormat="1" ht="12.75" customHeight="1" x14ac:dyDescent="0.2">
      <c r="A9" s="130" t="s">
        <v>3</v>
      </c>
      <c r="B9" s="130" t="s">
        <v>4</v>
      </c>
      <c r="C9" s="130" t="s">
        <v>5</v>
      </c>
      <c r="D9" s="154" t="s">
        <v>6</v>
      </c>
      <c r="E9" s="155" t="s">
        <v>7</v>
      </c>
      <c r="F9" s="156" t="s">
        <v>8</v>
      </c>
      <c r="G9" s="157" t="s">
        <v>9</v>
      </c>
      <c r="H9" s="157"/>
      <c r="I9" s="157"/>
      <c r="J9" s="157"/>
      <c r="K9" s="157"/>
      <c r="L9" s="157"/>
      <c r="M9" s="2"/>
      <c r="N9" s="2"/>
      <c r="O9" s="3"/>
      <c r="P9" s="28"/>
      <c r="Q9" s="28"/>
      <c r="R9" s="28"/>
    </row>
    <row r="10" spans="1:23" s="29" customFormat="1" ht="12.75" customHeight="1" x14ac:dyDescent="0.2">
      <c r="A10" s="130"/>
      <c r="B10" s="130"/>
      <c r="C10" s="130"/>
      <c r="D10" s="154"/>
      <c r="E10" s="155"/>
      <c r="F10" s="156"/>
      <c r="G10" s="30" t="s">
        <v>10</v>
      </c>
      <c r="H10" s="30" t="s">
        <v>11</v>
      </c>
      <c r="I10" s="30" t="s">
        <v>12</v>
      </c>
      <c r="J10" s="30" t="s">
        <v>13</v>
      </c>
      <c r="K10" s="30" t="s">
        <v>14</v>
      </c>
      <c r="L10" s="30" t="s">
        <v>15</v>
      </c>
      <c r="M10" s="5"/>
      <c r="N10" s="5"/>
      <c r="O10" s="5"/>
      <c r="P10" s="160"/>
      <c r="Q10" s="160"/>
      <c r="R10" s="160"/>
      <c r="S10" s="160"/>
    </row>
    <row r="11" spans="1:23" s="29" customFormat="1" ht="14.25" x14ac:dyDescent="0.2">
      <c r="A11" s="21">
        <v>1</v>
      </c>
      <c r="B11" s="21"/>
      <c r="C11" s="78" t="s">
        <v>28</v>
      </c>
      <c r="D11" s="79"/>
      <c r="E11" s="80"/>
      <c r="F11" s="81"/>
      <c r="G11" s="30"/>
      <c r="H11" s="30"/>
      <c r="I11" s="30"/>
      <c r="J11" s="30"/>
      <c r="K11" s="30"/>
      <c r="L11" s="30"/>
      <c r="M11" s="5"/>
      <c r="N11" s="5"/>
      <c r="O11" s="5"/>
      <c r="P11" s="31"/>
      <c r="Q11" s="31"/>
      <c r="R11" s="31"/>
      <c r="S11" s="31"/>
    </row>
    <row r="12" spans="1:23" s="35" customFormat="1" x14ac:dyDescent="0.2">
      <c r="A12" s="22" t="s">
        <v>29</v>
      </c>
      <c r="B12" s="22" t="s">
        <v>30</v>
      </c>
      <c r="C12" s="23" t="s">
        <v>31</v>
      </c>
      <c r="D12" s="22" t="s">
        <v>32</v>
      </c>
      <c r="E12" s="32">
        <v>30</v>
      </c>
      <c r="F12" s="14">
        <v>397.46</v>
      </c>
      <c r="G12" s="33">
        <v>499.21</v>
      </c>
      <c r="H12" s="33">
        <v>399.37</v>
      </c>
      <c r="I12" s="33">
        <v>99.84</v>
      </c>
      <c r="J12" s="33">
        <v>11981.1</v>
      </c>
      <c r="K12" s="33">
        <v>2995.2</v>
      </c>
      <c r="L12" s="34">
        <v>14976.3</v>
      </c>
      <c r="M12" s="11"/>
      <c r="N12" s="11"/>
      <c r="O12" s="6"/>
      <c r="P12" s="28"/>
      <c r="Q12" s="28"/>
      <c r="R12" s="28"/>
      <c r="V12" s="36"/>
    </row>
    <row r="13" spans="1:23" s="37" customFormat="1" x14ac:dyDescent="0.2">
      <c r="A13" s="22" t="s">
        <v>33</v>
      </c>
      <c r="B13" s="22" t="s">
        <v>34</v>
      </c>
      <c r="C13" s="23" t="s">
        <v>35</v>
      </c>
      <c r="D13" s="22" t="s">
        <v>32</v>
      </c>
      <c r="E13" s="32">
        <v>30</v>
      </c>
      <c r="F13" s="14">
        <v>246.55</v>
      </c>
      <c r="G13" s="33">
        <v>309.67</v>
      </c>
      <c r="H13" s="33">
        <v>247.74</v>
      </c>
      <c r="I13" s="33">
        <v>61.93</v>
      </c>
      <c r="J13" s="33">
        <v>7432.2</v>
      </c>
      <c r="K13" s="33">
        <v>1857.9</v>
      </c>
      <c r="L13" s="34">
        <v>9290.1</v>
      </c>
      <c r="M13" s="11"/>
      <c r="N13" s="11"/>
      <c r="O13" s="13"/>
      <c r="P13" s="13"/>
      <c r="T13" s="38"/>
      <c r="V13" s="36"/>
      <c r="W13" s="38"/>
    </row>
    <row r="14" spans="1:23" s="39" customFormat="1" x14ac:dyDescent="0.2">
      <c r="A14" s="22" t="s">
        <v>36</v>
      </c>
      <c r="B14" s="22" t="s">
        <v>104</v>
      </c>
      <c r="C14" s="23" t="s">
        <v>79</v>
      </c>
      <c r="D14" s="22" t="s">
        <v>66</v>
      </c>
      <c r="E14" s="32">
        <v>500</v>
      </c>
      <c r="F14" s="33">
        <v>7.88</v>
      </c>
      <c r="G14" s="33">
        <v>9.9</v>
      </c>
      <c r="H14" s="33">
        <v>7.92</v>
      </c>
      <c r="I14" s="33">
        <v>1.98</v>
      </c>
      <c r="J14" s="33">
        <v>3960</v>
      </c>
      <c r="K14" s="33">
        <v>990</v>
      </c>
      <c r="L14" s="34">
        <v>4950</v>
      </c>
      <c r="M14" s="11"/>
      <c r="N14" s="11"/>
      <c r="O14" s="13"/>
      <c r="P14" s="13"/>
      <c r="Q14" s="37"/>
      <c r="R14" s="37"/>
      <c r="T14" s="38"/>
      <c r="V14" s="36"/>
      <c r="W14" s="38"/>
    </row>
    <row r="15" spans="1:23" s="39" customFormat="1" x14ac:dyDescent="0.2">
      <c r="A15" s="22" t="s">
        <v>37</v>
      </c>
      <c r="B15" s="22">
        <v>10775</v>
      </c>
      <c r="C15" s="23" t="s">
        <v>38</v>
      </c>
      <c r="D15" s="22" t="s">
        <v>39</v>
      </c>
      <c r="E15" s="32">
        <v>4</v>
      </c>
      <c r="F15" s="33">
        <v>880</v>
      </c>
      <c r="G15" s="33">
        <v>1105.28</v>
      </c>
      <c r="H15" s="33">
        <v>884.22</v>
      </c>
      <c r="I15" s="33">
        <v>221.06</v>
      </c>
      <c r="J15" s="33">
        <v>3536.88</v>
      </c>
      <c r="K15" s="33">
        <v>884.24</v>
      </c>
      <c r="L15" s="34">
        <v>4421.12</v>
      </c>
      <c r="M15" s="11"/>
      <c r="N15" s="11"/>
      <c r="O15" s="13"/>
      <c r="P15" s="13"/>
      <c r="Q15" s="37"/>
      <c r="R15" s="37"/>
      <c r="T15" s="38"/>
      <c r="U15" s="40"/>
      <c r="V15" s="36"/>
      <c r="W15" s="38"/>
    </row>
    <row r="16" spans="1:23" s="41" customFormat="1" x14ac:dyDescent="0.2">
      <c r="A16" s="21">
        <v>2</v>
      </c>
      <c r="B16" s="90"/>
      <c r="C16" s="89" t="s">
        <v>40</v>
      </c>
      <c r="D16" s="21"/>
      <c r="E16" s="21"/>
      <c r="F16" s="21"/>
      <c r="G16" s="21"/>
      <c r="H16" s="21"/>
      <c r="I16" s="21"/>
      <c r="J16" s="21"/>
      <c r="K16" s="21"/>
      <c r="L16" s="21"/>
      <c r="M16" s="11"/>
      <c r="N16" s="11"/>
      <c r="O16" s="13"/>
      <c r="P16" s="13"/>
      <c r="Q16" s="37"/>
      <c r="R16" s="37"/>
      <c r="T16" s="38"/>
      <c r="V16" s="36"/>
      <c r="W16" s="38"/>
    </row>
    <row r="17" spans="1:41" s="41" customFormat="1" x14ac:dyDescent="0.2">
      <c r="A17" s="22" t="s">
        <v>41</v>
      </c>
      <c r="B17" s="22" t="s">
        <v>134</v>
      </c>
      <c r="C17" s="23" t="s">
        <v>42</v>
      </c>
      <c r="D17" s="22" t="s">
        <v>43</v>
      </c>
      <c r="E17" s="32">
        <v>5.76</v>
      </c>
      <c r="F17" s="33">
        <v>350.72</v>
      </c>
      <c r="G17" s="33">
        <v>440.5</v>
      </c>
      <c r="H17" s="33">
        <v>352.4</v>
      </c>
      <c r="I17" s="33">
        <v>88.1</v>
      </c>
      <c r="J17" s="33">
        <v>2029.82</v>
      </c>
      <c r="K17" s="33">
        <v>507.46</v>
      </c>
      <c r="L17" s="34">
        <v>2537.2799999999997</v>
      </c>
      <c r="M17" s="11"/>
      <c r="N17" s="11"/>
      <c r="O17" s="13"/>
      <c r="P17" s="13"/>
      <c r="Q17" s="37"/>
      <c r="R17" s="37"/>
      <c r="T17" s="38"/>
      <c r="V17" s="36"/>
      <c r="W17" s="38"/>
    </row>
    <row r="18" spans="1:41" s="41" customFormat="1" x14ac:dyDescent="0.2">
      <c r="A18" s="22" t="s">
        <v>126</v>
      </c>
      <c r="B18" s="22">
        <v>90091</v>
      </c>
      <c r="C18" s="17" t="s">
        <v>52</v>
      </c>
      <c r="D18" s="15" t="s">
        <v>46</v>
      </c>
      <c r="E18" s="32">
        <v>335.5865</v>
      </c>
      <c r="F18" s="14">
        <v>6.45</v>
      </c>
      <c r="G18" s="33">
        <v>8.1</v>
      </c>
      <c r="H18" s="33">
        <v>6.48</v>
      </c>
      <c r="I18" s="33">
        <v>1.62</v>
      </c>
      <c r="J18" s="33">
        <v>2174.6</v>
      </c>
      <c r="K18" s="33">
        <v>543.65</v>
      </c>
      <c r="L18" s="34">
        <v>2718.25</v>
      </c>
      <c r="M18" s="11"/>
      <c r="N18" s="11"/>
      <c r="O18" s="13"/>
      <c r="P18" s="13"/>
      <c r="Q18" s="37"/>
      <c r="R18" s="37"/>
      <c r="T18" s="38"/>
      <c r="V18" s="36"/>
      <c r="W18" s="38"/>
    </row>
    <row r="19" spans="1:41" s="41" customFormat="1" x14ac:dyDescent="0.2">
      <c r="A19" s="22" t="s">
        <v>127</v>
      </c>
      <c r="B19" s="22">
        <v>95876</v>
      </c>
      <c r="C19" s="17" t="s">
        <v>54</v>
      </c>
      <c r="D19" s="15" t="s">
        <v>46</v>
      </c>
      <c r="E19" s="32">
        <v>436.26245</v>
      </c>
      <c r="F19" s="14">
        <v>11.200000000000001</v>
      </c>
      <c r="G19" s="33">
        <v>14.07</v>
      </c>
      <c r="H19" s="33">
        <v>11.26</v>
      </c>
      <c r="I19" s="33">
        <v>2.81</v>
      </c>
      <c r="J19" s="33">
        <v>4912.32</v>
      </c>
      <c r="K19" s="33">
        <v>1225.9000000000001</v>
      </c>
      <c r="L19" s="34">
        <v>6138.2199999999993</v>
      </c>
      <c r="M19" s="11"/>
      <c r="N19" s="11"/>
      <c r="O19" s="13"/>
      <c r="P19" s="13"/>
      <c r="Q19" s="37"/>
      <c r="R19" s="37"/>
      <c r="T19" s="38"/>
      <c r="V19" s="36"/>
      <c r="W19" s="38"/>
    </row>
    <row r="20" spans="1:41" s="41" customFormat="1" x14ac:dyDescent="0.2">
      <c r="A20" s="22" t="s">
        <v>128</v>
      </c>
      <c r="B20" s="22">
        <v>100574</v>
      </c>
      <c r="C20" s="17" t="s">
        <v>50</v>
      </c>
      <c r="D20" s="15" t="s">
        <v>46</v>
      </c>
      <c r="E20" s="32">
        <v>436.26245</v>
      </c>
      <c r="F20" s="14">
        <v>1.52</v>
      </c>
      <c r="G20" s="33">
        <v>1.91</v>
      </c>
      <c r="H20" s="33">
        <v>1.53</v>
      </c>
      <c r="I20" s="33">
        <v>0.38</v>
      </c>
      <c r="J20" s="33">
        <v>667.48</v>
      </c>
      <c r="K20" s="33">
        <v>165.78</v>
      </c>
      <c r="L20" s="34">
        <v>833.26</v>
      </c>
      <c r="M20" s="11"/>
      <c r="N20" s="11"/>
      <c r="O20" s="13"/>
      <c r="P20" s="13"/>
      <c r="Q20" s="37"/>
      <c r="R20" s="37"/>
      <c r="T20" s="38"/>
      <c r="V20" s="36"/>
      <c r="W20" s="38"/>
    </row>
    <row r="21" spans="1:41" s="41" customFormat="1" x14ac:dyDescent="0.2">
      <c r="A21" s="22" t="s">
        <v>129</v>
      </c>
      <c r="B21" s="22">
        <v>96399</v>
      </c>
      <c r="C21" s="17" t="s">
        <v>56</v>
      </c>
      <c r="D21" s="15" t="s">
        <v>46</v>
      </c>
      <c r="E21" s="32">
        <v>335.5865</v>
      </c>
      <c r="F21" s="14">
        <v>89.33</v>
      </c>
      <c r="G21" s="33">
        <v>112.2</v>
      </c>
      <c r="H21" s="33">
        <v>89.76</v>
      </c>
      <c r="I21" s="33">
        <v>22.44</v>
      </c>
      <c r="J21" s="33">
        <v>30122.240000000002</v>
      </c>
      <c r="K21" s="33">
        <v>7530.56</v>
      </c>
      <c r="L21" s="34">
        <v>37652.800000000003</v>
      </c>
      <c r="M21" s="11"/>
      <c r="N21" s="11"/>
      <c r="O21" s="13"/>
      <c r="P21" s="13"/>
      <c r="Q21" s="37"/>
      <c r="R21" s="37"/>
      <c r="T21" s="38"/>
      <c r="V21" s="36"/>
      <c r="W21" s="38"/>
    </row>
    <row r="22" spans="1:41" s="41" customFormat="1" x14ac:dyDescent="0.2">
      <c r="A22" s="22" t="s">
        <v>130</v>
      </c>
      <c r="B22" s="22">
        <v>95876</v>
      </c>
      <c r="C22" s="17" t="s">
        <v>57</v>
      </c>
      <c r="D22" s="15" t="s">
        <v>46</v>
      </c>
      <c r="E22" s="32">
        <v>436.26245</v>
      </c>
      <c r="F22" s="14">
        <v>33.6</v>
      </c>
      <c r="G22" s="33">
        <v>42.2</v>
      </c>
      <c r="H22" s="33">
        <v>33.76</v>
      </c>
      <c r="I22" s="33">
        <v>8.44</v>
      </c>
      <c r="J22" s="33">
        <v>14728.22</v>
      </c>
      <c r="K22" s="33">
        <v>3682.06</v>
      </c>
      <c r="L22" s="34">
        <v>18410.28</v>
      </c>
      <c r="M22" s="11"/>
      <c r="N22" s="11"/>
      <c r="O22" s="13"/>
      <c r="P22" s="13"/>
      <c r="Q22" s="37"/>
      <c r="R22" s="37"/>
      <c r="T22" s="38"/>
      <c r="V22" s="36"/>
      <c r="W22" s="38"/>
    </row>
    <row r="23" spans="1:41" s="41" customFormat="1" x14ac:dyDescent="0.2">
      <c r="A23" s="22" t="s">
        <v>131</v>
      </c>
      <c r="B23" s="22">
        <v>100576</v>
      </c>
      <c r="C23" s="17" t="s">
        <v>58</v>
      </c>
      <c r="D23" s="15" t="s">
        <v>43</v>
      </c>
      <c r="E23" s="32">
        <v>671.173</v>
      </c>
      <c r="F23" s="14">
        <v>2.42</v>
      </c>
      <c r="G23" s="33">
        <v>3.04</v>
      </c>
      <c r="H23" s="33">
        <v>2.4300000000000002</v>
      </c>
      <c r="I23" s="33">
        <v>0.61</v>
      </c>
      <c r="J23" s="33">
        <v>1630.95</v>
      </c>
      <c r="K23" s="33">
        <v>409.42</v>
      </c>
      <c r="L23" s="34">
        <v>2040.3700000000001</v>
      </c>
      <c r="M23" s="11"/>
      <c r="N23" s="11"/>
      <c r="O23" s="13"/>
      <c r="P23" s="13"/>
      <c r="Q23" s="37"/>
      <c r="R23" s="37"/>
      <c r="T23" s="38"/>
      <c r="V23" s="36"/>
      <c r="W23" s="38"/>
    </row>
    <row r="24" spans="1:41" s="41" customFormat="1" x14ac:dyDescent="0.2">
      <c r="A24" s="22" t="s">
        <v>132</v>
      </c>
      <c r="B24" s="22">
        <v>97956</v>
      </c>
      <c r="C24" s="23" t="s">
        <v>86</v>
      </c>
      <c r="D24" s="15" t="s">
        <v>6</v>
      </c>
      <c r="E24" s="32">
        <v>20</v>
      </c>
      <c r="F24" s="14">
        <v>1447.48</v>
      </c>
      <c r="G24" s="33">
        <v>1818.03</v>
      </c>
      <c r="H24" s="33">
        <v>1454.42</v>
      </c>
      <c r="I24" s="33">
        <v>363.61</v>
      </c>
      <c r="J24" s="33">
        <v>29088.400000000001</v>
      </c>
      <c r="K24" s="33">
        <v>7272.2</v>
      </c>
      <c r="L24" s="34">
        <v>36360.6</v>
      </c>
      <c r="M24" s="11"/>
      <c r="N24" s="11"/>
      <c r="O24" s="13"/>
      <c r="P24" s="13"/>
      <c r="Q24" s="37"/>
      <c r="R24" s="37"/>
      <c r="T24" s="38"/>
      <c r="V24" s="36"/>
      <c r="W24" s="38"/>
    </row>
    <row r="25" spans="1:41" s="41" customFormat="1" x14ac:dyDescent="0.2">
      <c r="A25" s="22" t="s">
        <v>133</v>
      </c>
      <c r="B25" s="22" t="s">
        <v>105</v>
      </c>
      <c r="C25" s="16" t="s">
        <v>106</v>
      </c>
      <c r="D25" s="15" t="s">
        <v>6</v>
      </c>
      <c r="E25" s="32">
        <v>10</v>
      </c>
      <c r="F25" s="33">
        <v>1952.4</v>
      </c>
      <c r="G25" s="33">
        <v>2452.21</v>
      </c>
      <c r="H25" s="33">
        <v>1961.77</v>
      </c>
      <c r="I25" s="33">
        <v>490.44</v>
      </c>
      <c r="J25" s="33">
        <v>19617.7</v>
      </c>
      <c r="K25" s="33">
        <v>4904.3999999999996</v>
      </c>
      <c r="L25" s="34">
        <v>24522.1</v>
      </c>
      <c r="M25" s="11"/>
      <c r="N25" s="11"/>
      <c r="O25" s="13"/>
      <c r="P25" s="13"/>
      <c r="Q25" s="37"/>
      <c r="R25" s="37"/>
      <c r="T25" s="38"/>
      <c r="V25" s="36"/>
      <c r="W25" s="38"/>
    </row>
    <row r="26" spans="1:41" s="41" customFormat="1" x14ac:dyDescent="0.2">
      <c r="A26" s="21">
        <v>3</v>
      </c>
      <c r="B26" s="90"/>
      <c r="C26" s="89" t="s">
        <v>158</v>
      </c>
      <c r="D26" s="21"/>
      <c r="E26" s="21"/>
      <c r="F26" s="21"/>
      <c r="G26" s="21"/>
      <c r="H26" s="21"/>
      <c r="I26" s="21"/>
      <c r="J26" s="21"/>
      <c r="K26" s="21"/>
      <c r="L26" s="21"/>
      <c r="M26" s="11"/>
      <c r="N26" s="11"/>
      <c r="O26" s="13"/>
      <c r="P26" s="13"/>
      <c r="Q26" s="37"/>
      <c r="R26" s="37"/>
      <c r="T26" s="38"/>
      <c r="V26" s="36"/>
      <c r="W26" s="38"/>
    </row>
    <row r="27" spans="1:41" s="41" customFormat="1" x14ac:dyDescent="0.2">
      <c r="A27" s="22" t="s">
        <v>44</v>
      </c>
      <c r="B27" s="22">
        <v>96001</v>
      </c>
      <c r="C27" s="23" t="s">
        <v>111</v>
      </c>
      <c r="D27" s="22" t="s">
        <v>43</v>
      </c>
      <c r="E27" s="32">
        <v>0</v>
      </c>
      <c r="F27" s="33">
        <v>7.81</v>
      </c>
      <c r="G27" s="33">
        <v>9.81</v>
      </c>
      <c r="H27" s="33">
        <v>7.85</v>
      </c>
      <c r="I27" s="33">
        <v>1.96</v>
      </c>
      <c r="J27" s="33">
        <v>0</v>
      </c>
      <c r="K27" s="33">
        <v>0</v>
      </c>
      <c r="L27" s="34">
        <v>0</v>
      </c>
      <c r="M27" s="11"/>
      <c r="N27" s="11"/>
      <c r="O27" s="13"/>
      <c r="P27" s="13"/>
      <c r="Q27" s="37"/>
      <c r="R27" s="37"/>
      <c r="T27" s="38"/>
      <c r="U27" s="42"/>
      <c r="V27" s="36"/>
      <c r="W27" s="38"/>
    </row>
    <row r="28" spans="1:41" s="41" customFormat="1" x14ac:dyDescent="0.2">
      <c r="A28" s="22" t="s">
        <v>45</v>
      </c>
      <c r="B28" s="22">
        <v>95876</v>
      </c>
      <c r="C28" s="23" t="s">
        <v>113</v>
      </c>
      <c r="D28" s="22" t="s">
        <v>46</v>
      </c>
      <c r="E28" s="32">
        <v>0</v>
      </c>
      <c r="F28" s="33">
        <v>11.200000000000001</v>
      </c>
      <c r="G28" s="33">
        <v>14.07</v>
      </c>
      <c r="H28" s="33">
        <v>11.26</v>
      </c>
      <c r="I28" s="33">
        <v>2.81</v>
      </c>
      <c r="J28" s="33">
        <v>0</v>
      </c>
      <c r="K28" s="33">
        <v>0</v>
      </c>
      <c r="L28" s="34">
        <v>0</v>
      </c>
      <c r="M28" s="11"/>
      <c r="N28" s="11"/>
      <c r="O28" s="13"/>
      <c r="P28" s="13"/>
      <c r="Q28" s="37"/>
      <c r="R28" s="37"/>
      <c r="T28" s="38"/>
      <c r="U28" s="42"/>
      <c r="V28" s="36"/>
      <c r="W28" s="38"/>
    </row>
    <row r="29" spans="1:41" s="41" customFormat="1" x14ac:dyDescent="0.2">
      <c r="A29" s="22" t="s">
        <v>47</v>
      </c>
      <c r="B29" s="22" t="s">
        <v>123</v>
      </c>
      <c r="C29" s="27" t="s">
        <v>114</v>
      </c>
      <c r="D29" s="22" t="s">
        <v>43</v>
      </c>
      <c r="E29" s="32">
        <v>13423.46</v>
      </c>
      <c r="F29" s="33">
        <v>2.4900000000000002</v>
      </c>
      <c r="G29" s="33">
        <v>3.13</v>
      </c>
      <c r="H29" s="33">
        <v>2.5</v>
      </c>
      <c r="I29" s="33">
        <v>0.63</v>
      </c>
      <c r="J29" s="33">
        <v>33558.65</v>
      </c>
      <c r="K29" s="33">
        <v>8456.7800000000007</v>
      </c>
      <c r="L29" s="34">
        <v>42015.43</v>
      </c>
      <c r="M29" s="11"/>
      <c r="N29" s="11"/>
      <c r="O29" s="13"/>
      <c r="P29" s="13"/>
      <c r="Q29" s="37"/>
      <c r="R29" s="37"/>
      <c r="T29" s="38"/>
      <c r="V29" s="36"/>
      <c r="W29" s="38"/>
    </row>
    <row r="30" spans="1:41" s="41" customFormat="1" x14ac:dyDescent="0.2">
      <c r="A30" s="22" t="s">
        <v>48</v>
      </c>
      <c r="B30" s="22" t="s">
        <v>143</v>
      </c>
      <c r="C30" s="23" t="s">
        <v>137</v>
      </c>
      <c r="D30" s="22" t="s">
        <v>46</v>
      </c>
      <c r="E30" s="32">
        <v>536.9384</v>
      </c>
      <c r="F30" s="33">
        <v>1142.03</v>
      </c>
      <c r="G30" s="33">
        <v>1434.39</v>
      </c>
      <c r="H30" s="33">
        <v>1147.51</v>
      </c>
      <c r="I30" s="33">
        <v>286.88</v>
      </c>
      <c r="J30" s="33">
        <v>616142.18000000005</v>
      </c>
      <c r="K30" s="33">
        <v>154036.89000000001</v>
      </c>
      <c r="L30" s="34">
        <v>770179.07000000007</v>
      </c>
      <c r="M30" s="11"/>
      <c r="N30" s="11"/>
      <c r="O30" s="13"/>
      <c r="P30" s="13"/>
      <c r="Q30" s="37"/>
      <c r="R30" s="37"/>
      <c r="T30" s="38"/>
      <c r="V30" s="36"/>
      <c r="W30" s="3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</row>
    <row r="31" spans="1:41" s="41" customFormat="1" x14ac:dyDescent="0.2">
      <c r="A31" s="22" t="s">
        <v>49</v>
      </c>
      <c r="B31" s="22">
        <v>95876</v>
      </c>
      <c r="C31" s="23" t="s">
        <v>75</v>
      </c>
      <c r="D31" s="22" t="s">
        <v>46</v>
      </c>
      <c r="E31" s="32">
        <v>698.01992000000007</v>
      </c>
      <c r="F31" s="33">
        <v>33.6</v>
      </c>
      <c r="G31" s="33">
        <v>42.2</v>
      </c>
      <c r="H31" s="33">
        <v>33.76</v>
      </c>
      <c r="I31" s="33">
        <v>8.44</v>
      </c>
      <c r="J31" s="33">
        <v>23565.15</v>
      </c>
      <c r="K31" s="33">
        <v>5891.29</v>
      </c>
      <c r="L31" s="34">
        <v>29456.440000000002</v>
      </c>
      <c r="M31" s="11"/>
      <c r="N31" s="11"/>
      <c r="O31" s="13"/>
      <c r="P31" s="13"/>
      <c r="Q31" s="37"/>
      <c r="R31" s="37"/>
      <c r="T31" s="38"/>
      <c r="V31" s="36"/>
      <c r="W31" s="3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</row>
    <row r="32" spans="1:41" s="41" customFormat="1" ht="25.5" x14ac:dyDescent="0.2">
      <c r="A32" s="22" t="s">
        <v>51</v>
      </c>
      <c r="B32" s="22">
        <v>92396</v>
      </c>
      <c r="C32" s="23" t="s">
        <v>144</v>
      </c>
      <c r="D32" s="22" t="s">
        <v>43</v>
      </c>
      <c r="E32" s="32">
        <v>5769.4949999999999</v>
      </c>
      <c r="F32" s="14">
        <v>70.88</v>
      </c>
      <c r="G32" s="33">
        <v>89.03</v>
      </c>
      <c r="H32" s="33">
        <v>71.22</v>
      </c>
      <c r="I32" s="33">
        <v>17.809999999999999</v>
      </c>
      <c r="J32" s="33">
        <v>410903.43</v>
      </c>
      <c r="K32" s="33">
        <v>102754.71</v>
      </c>
      <c r="L32" s="34">
        <v>513658.14</v>
      </c>
      <c r="M32" s="11"/>
      <c r="N32" s="11"/>
      <c r="O32" s="13"/>
      <c r="P32" s="13"/>
      <c r="Q32" s="37"/>
      <c r="R32" s="37"/>
      <c r="T32" s="38"/>
      <c r="V32" s="36"/>
      <c r="W32" s="3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</row>
    <row r="33" spans="1:41" s="41" customFormat="1" ht="25.5" x14ac:dyDescent="0.2">
      <c r="A33" s="22" t="s">
        <v>53</v>
      </c>
      <c r="B33" s="22">
        <v>104789</v>
      </c>
      <c r="C33" s="23" t="s">
        <v>171</v>
      </c>
      <c r="D33" s="22" t="s">
        <v>46</v>
      </c>
      <c r="E33" s="32">
        <v>432.71212499999996</v>
      </c>
      <c r="F33" s="14">
        <v>181.63</v>
      </c>
      <c r="G33" s="33">
        <v>228.13</v>
      </c>
      <c r="H33" s="33">
        <v>182.5</v>
      </c>
      <c r="I33" s="33">
        <v>45.63</v>
      </c>
      <c r="J33" s="33">
        <v>78969.960000000006</v>
      </c>
      <c r="K33" s="33">
        <v>19744.650000000001</v>
      </c>
      <c r="L33" s="34">
        <v>98714.610000000015</v>
      </c>
      <c r="M33" s="11"/>
      <c r="N33" s="11"/>
      <c r="O33" s="13"/>
      <c r="P33" s="13"/>
      <c r="Q33" s="37"/>
      <c r="R33" s="37"/>
      <c r="T33" s="38"/>
      <c r="V33" s="36"/>
      <c r="W33" s="3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</row>
    <row r="34" spans="1:41" s="41" customFormat="1" x14ac:dyDescent="0.2">
      <c r="A34" s="22" t="s">
        <v>55</v>
      </c>
      <c r="B34" s="22">
        <v>100982</v>
      </c>
      <c r="C34" s="23" t="s">
        <v>173</v>
      </c>
      <c r="D34" s="22" t="s">
        <v>46</v>
      </c>
      <c r="E34" s="32">
        <v>562.52576249999993</v>
      </c>
      <c r="F34" s="14">
        <v>9.25</v>
      </c>
      <c r="G34" s="33">
        <v>11.62</v>
      </c>
      <c r="H34" s="33">
        <v>9.3000000000000007</v>
      </c>
      <c r="I34" s="33">
        <v>2.3199999999999998</v>
      </c>
      <c r="J34" s="33">
        <v>5231.49</v>
      </c>
      <c r="K34" s="33">
        <v>1305.06</v>
      </c>
      <c r="L34" s="34">
        <v>6536.5499999999993</v>
      </c>
      <c r="M34" s="11"/>
      <c r="N34" s="11"/>
      <c r="O34" s="13"/>
      <c r="P34" s="13"/>
      <c r="Q34" s="37"/>
      <c r="R34" s="37"/>
      <c r="T34" s="38"/>
      <c r="V34" s="36"/>
      <c r="W34" s="3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</row>
    <row r="35" spans="1:41" s="41" customFormat="1" x14ac:dyDescent="0.2">
      <c r="A35" s="22" t="s">
        <v>145</v>
      </c>
      <c r="B35" s="22">
        <v>95876</v>
      </c>
      <c r="C35" s="17" t="s">
        <v>176</v>
      </c>
      <c r="D35" s="15" t="s">
        <v>46</v>
      </c>
      <c r="E35" s="32">
        <v>562.52576249999993</v>
      </c>
      <c r="F35" s="14">
        <v>11.200000000000001</v>
      </c>
      <c r="G35" s="33">
        <v>14.07</v>
      </c>
      <c r="H35" s="33">
        <v>11.26</v>
      </c>
      <c r="I35" s="33">
        <v>2.81</v>
      </c>
      <c r="J35" s="33">
        <v>6334.04</v>
      </c>
      <c r="K35" s="33">
        <v>1580.7</v>
      </c>
      <c r="L35" s="34">
        <v>7914.74</v>
      </c>
      <c r="M35" s="11"/>
      <c r="N35" s="11"/>
      <c r="O35" s="13"/>
      <c r="P35" s="13"/>
      <c r="Q35" s="37"/>
      <c r="R35" s="37"/>
      <c r="T35" s="38"/>
      <c r="V35" s="36"/>
      <c r="W35" s="3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</row>
    <row r="36" spans="1:41" s="41" customFormat="1" x14ac:dyDescent="0.2">
      <c r="A36" s="22" t="s">
        <v>165</v>
      </c>
      <c r="B36" s="22">
        <v>96396</v>
      </c>
      <c r="C36" s="17" t="s">
        <v>71</v>
      </c>
      <c r="D36" s="15" t="s">
        <v>46</v>
      </c>
      <c r="E36" s="32">
        <v>100</v>
      </c>
      <c r="F36" s="14">
        <v>72.88</v>
      </c>
      <c r="G36" s="33">
        <v>91.54</v>
      </c>
      <c r="H36" s="33">
        <v>73.23</v>
      </c>
      <c r="I36" s="33">
        <v>18.309999999999999</v>
      </c>
      <c r="J36" s="33">
        <v>7323</v>
      </c>
      <c r="K36" s="33">
        <v>1831</v>
      </c>
      <c r="L36" s="34">
        <v>9154</v>
      </c>
      <c r="M36" s="11"/>
      <c r="N36" s="11"/>
      <c r="O36" s="13"/>
      <c r="P36" s="13"/>
      <c r="Q36" s="37"/>
      <c r="R36" s="37"/>
      <c r="T36" s="38"/>
      <c r="V36" s="36"/>
      <c r="W36" s="3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</row>
    <row r="37" spans="1:41" s="41" customFormat="1" x14ac:dyDescent="0.2">
      <c r="A37" s="22" t="s">
        <v>172</v>
      </c>
      <c r="B37" s="22">
        <v>95876</v>
      </c>
      <c r="C37" s="17" t="s">
        <v>73</v>
      </c>
      <c r="D37" s="15" t="s">
        <v>46</v>
      </c>
      <c r="E37" s="32">
        <v>130</v>
      </c>
      <c r="F37" s="14">
        <v>73.88</v>
      </c>
      <c r="G37" s="33">
        <v>92.79</v>
      </c>
      <c r="H37" s="33">
        <v>74.23</v>
      </c>
      <c r="I37" s="33">
        <v>18.559999999999999</v>
      </c>
      <c r="J37" s="33">
        <v>9649.9</v>
      </c>
      <c r="K37" s="33">
        <v>2412.8000000000002</v>
      </c>
      <c r="L37" s="34">
        <v>12062.7</v>
      </c>
      <c r="M37" s="11"/>
      <c r="N37" s="11"/>
      <c r="O37" s="13"/>
      <c r="P37" s="13"/>
      <c r="Q37" s="37"/>
      <c r="R37" s="37"/>
      <c r="T37" s="38"/>
      <c r="V37" s="36"/>
      <c r="W37" s="3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</row>
    <row r="38" spans="1:41" s="43" customFormat="1" x14ac:dyDescent="0.2">
      <c r="A38" s="21">
        <v>4</v>
      </c>
      <c r="B38" s="90"/>
      <c r="C38" s="89" t="s">
        <v>76</v>
      </c>
      <c r="D38" s="21"/>
      <c r="E38" s="21"/>
      <c r="F38" s="21"/>
      <c r="G38" s="21"/>
      <c r="H38" s="21"/>
      <c r="I38" s="21"/>
      <c r="J38" s="21"/>
      <c r="K38" s="21"/>
      <c r="L38" s="21"/>
      <c r="M38" s="11"/>
      <c r="N38" s="11"/>
      <c r="O38" s="13"/>
      <c r="P38" s="13"/>
      <c r="Q38" s="37"/>
      <c r="R38" s="37"/>
      <c r="S38" s="39"/>
      <c r="T38" s="38"/>
      <c r="U38" s="39"/>
      <c r="V38" s="36"/>
      <c r="W38" s="38"/>
      <c r="X38" s="39"/>
      <c r="Y38" s="39"/>
      <c r="Z38" s="39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</row>
    <row r="39" spans="1:41" s="45" customFormat="1" ht="25.5" x14ac:dyDescent="0.2">
      <c r="A39" s="22" t="s">
        <v>59</v>
      </c>
      <c r="B39" s="22">
        <v>102512</v>
      </c>
      <c r="C39" s="23" t="s">
        <v>80</v>
      </c>
      <c r="D39" s="22" t="s">
        <v>66</v>
      </c>
      <c r="E39" s="32">
        <v>1450</v>
      </c>
      <c r="F39" s="33">
        <v>5.26</v>
      </c>
      <c r="G39" s="33">
        <v>6.61</v>
      </c>
      <c r="H39" s="33">
        <v>5.29</v>
      </c>
      <c r="I39" s="33">
        <v>1.32</v>
      </c>
      <c r="J39" s="33">
        <v>7670.5</v>
      </c>
      <c r="K39" s="33">
        <v>1914</v>
      </c>
      <c r="L39" s="34">
        <v>9584.5</v>
      </c>
      <c r="M39" s="11"/>
      <c r="N39" s="11"/>
      <c r="O39" s="13"/>
      <c r="P39" s="13"/>
      <c r="Q39" s="37"/>
      <c r="R39" s="37"/>
      <c r="S39" s="44"/>
      <c r="T39" s="38"/>
      <c r="U39" s="44"/>
      <c r="V39" s="36"/>
      <c r="W39" s="38"/>
      <c r="X39" s="44"/>
      <c r="Y39" s="44"/>
      <c r="Z39" s="44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</row>
    <row r="40" spans="1:41" s="44" customFormat="1" ht="25.5" x14ac:dyDescent="0.2">
      <c r="A40" s="22" t="s">
        <v>60</v>
      </c>
      <c r="B40" s="22">
        <v>102513</v>
      </c>
      <c r="C40" s="23" t="s">
        <v>87</v>
      </c>
      <c r="D40" s="22" t="s">
        <v>43</v>
      </c>
      <c r="E40" s="32">
        <v>204</v>
      </c>
      <c r="F40" s="33">
        <v>43.86</v>
      </c>
      <c r="G40" s="33">
        <v>55.09</v>
      </c>
      <c r="H40" s="33">
        <v>44.07</v>
      </c>
      <c r="I40" s="33">
        <v>11.02</v>
      </c>
      <c r="J40" s="33">
        <v>8990.2800000000007</v>
      </c>
      <c r="K40" s="33">
        <v>2248.08</v>
      </c>
      <c r="L40" s="34">
        <v>11238.36</v>
      </c>
      <c r="M40" s="11"/>
      <c r="N40" s="11"/>
      <c r="O40" s="13"/>
      <c r="P40" s="13"/>
      <c r="Q40" s="37"/>
      <c r="R40" s="37"/>
      <c r="T40" s="38"/>
      <c r="V40" s="36"/>
      <c r="W40" s="3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</row>
    <row r="41" spans="1:41" s="44" customFormat="1" ht="25.5" x14ac:dyDescent="0.2">
      <c r="A41" s="22" t="s">
        <v>61</v>
      </c>
      <c r="B41" s="22">
        <v>102509</v>
      </c>
      <c r="C41" s="23" t="s">
        <v>88</v>
      </c>
      <c r="D41" s="22" t="s">
        <v>43</v>
      </c>
      <c r="E41" s="32">
        <v>547.5</v>
      </c>
      <c r="F41" s="33">
        <v>21.98</v>
      </c>
      <c r="G41" s="33">
        <v>27.61</v>
      </c>
      <c r="H41" s="33">
        <v>22.09</v>
      </c>
      <c r="I41" s="33">
        <v>5.52</v>
      </c>
      <c r="J41" s="33">
        <v>12094.28</v>
      </c>
      <c r="K41" s="33">
        <v>3022.2</v>
      </c>
      <c r="L41" s="34">
        <v>15116.48</v>
      </c>
      <c r="M41" s="11"/>
      <c r="N41" s="11"/>
      <c r="O41" s="13"/>
      <c r="P41" s="13"/>
      <c r="Q41" s="37"/>
      <c r="R41" s="37"/>
      <c r="T41" s="38"/>
      <c r="V41" s="36"/>
      <c r="W41" s="3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</row>
    <row r="42" spans="1:41" s="44" customFormat="1" x14ac:dyDescent="0.2">
      <c r="A42" s="22" t="s">
        <v>62</v>
      </c>
      <c r="B42" s="22">
        <v>102498</v>
      </c>
      <c r="C42" s="27" t="s">
        <v>81</v>
      </c>
      <c r="D42" s="22" t="s">
        <v>66</v>
      </c>
      <c r="E42" s="32">
        <v>2800</v>
      </c>
      <c r="F42" s="33">
        <v>1.38</v>
      </c>
      <c r="G42" s="33">
        <v>1.73</v>
      </c>
      <c r="H42" s="33">
        <v>1.38</v>
      </c>
      <c r="I42" s="33">
        <v>0.35</v>
      </c>
      <c r="J42" s="33">
        <v>3864</v>
      </c>
      <c r="K42" s="33">
        <v>980</v>
      </c>
      <c r="L42" s="34">
        <v>4844</v>
      </c>
      <c r="M42" s="11"/>
      <c r="N42" s="11"/>
      <c r="O42" s="13"/>
      <c r="P42" s="13"/>
      <c r="Q42" s="37"/>
      <c r="R42" s="37"/>
      <c r="T42" s="38"/>
      <c r="V42" s="36"/>
      <c r="W42" s="3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</row>
    <row r="43" spans="1:41" s="44" customFormat="1" ht="26.25" customHeight="1" x14ac:dyDescent="0.2">
      <c r="A43" s="22" t="s">
        <v>63</v>
      </c>
      <c r="B43" s="16" t="s">
        <v>117</v>
      </c>
      <c r="C43" s="88" t="s">
        <v>118</v>
      </c>
      <c r="D43" s="22" t="s">
        <v>135</v>
      </c>
      <c r="E43" s="32">
        <v>0</v>
      </c>
      <c r="F43" s="33">
        <v>30.62</v>
      </c>
      <c r="G43" s="33">
        <v>38.46</v>
      </c>
      <c r="H43" s="33">
        <v>30.77</v>
      </c>
      <c r="I43" s="33">
        <v>7.69</v>
      </c>
      <c r="J43" s="33">
        <v>0</v>
      </c>
      <c r="K43" s="33">
        <v>0</v>
      </c>
      <c r="L43" s="34">
        <v>0</v>
      </c>
      <c r="M43" s="11"/>
      <c r="N43" s="11"/>
      <c r="O43" s="13"/>
      <c r="P43" s="13"/>
      <c r="Q43" s="37"/>
      <c r="R43" s="37"/>
      <c r="T43" s="38"/>
      <c r="V43" s="36"/>
      <c r="W43" s="3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</row>
    <row r="44" spans="1:41" s="44" customFormat="1" ht="26.25" customHeight="1" x14ac:dyDescent="0.2">
      <c r="A44" s="22" t="s">
        <v>64</v>
      </c>
      <c r="B44" s="16" t="s">
        <v>108</v>
      </c>
      <c r="C44" s="18" t="s">
        <v>109</v>
      </c>
      <c r="D44" s="22" t="s">
        <v>135</v>
      </c>
      <c r="E44" s="32">
        <v>0</v>
      </c>
      <c r="F44" s="33">
        <v>91.44</v>
      </c>
      <c r="G44" s="33">
        <v>114.85</v>
      </c>
      <c r="H44" s="33">
        <v>91.88</v>
      </c>
      <c r="I44" s="33">
        <v>22.97</v>
      </c>
      <c r="J44" s="33">
        <v>0</v>
      </c>
      <c r="K44" s="33">
        <v>0</v>
      </c>
      <c r="L44" s="34">
        <v>0</v>
      </c>
      <c r="M44" s="11"/>
      <c r="N44" s="11"/>
      <c r="O44" s="13"/>
      <c r="P44" s="13"/>
      <c r="Q44" s="37"/>
      <c r="R44" s="37"/>
      <c r="T44" s="38"/>
      <c r="V44" s="36"/>
      <c r="W44" s="3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</row>
    <row r="45" spans="1:41" s="44" customFormat="1" ht="26.25" customHeight="1" x14ac:dyDescent="0.2">
      <c r="A45" s="22" t="s">
        <v>65</v>
      </c>
      <c r="B45" s="18" t="s">
        <v>95</v>
      </c>
      <c r="C45" s="18" t="s">
        <v>89</v>
      </c>
      <c r="D45" s="22" t="s">
        <v>23</v>
      </c>
      <c r="E45" s="32">
        <v>8</v>
      </c>
      <c r="F45" s="33">
        <v>250.03</v>
      </c>
      <c r="G45" s="33">
        <v>314.04000000000002</v>
      </c>
      <c r="H45" s="33">
        <v>251.23</v>
      </c>
      <c r="I45" s="33">
        <v>62.81</v>
      </c>
      <c r="J45" s="33">
        <v>2009.84</v>
      </c>
      <c r="K45" s="33">
        <v>502.48</v>
      </c>
      <c r="L45" s="34">
        <v>2512.3199999999997</v>
      </c>
      <c r="M45" s="11"/>
      <c r="N45" s="11"/>
      <c r="O45" s="13"/>
      <c r="P45" s="13"/>
      <c r="Q45" s="37"/>
      <c r="R45" s="37"/>
      <c r="T45" s="38"/>
      <c r="V45" s="36"/>
      <c r="W45" s="3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</row>
    <row r="46" spans="1:41" s="44" customFormat="1" ht="26.25" customHeight="1" x14ac:dyDescent="0.2">
      <c r="A46" s="22" t="s">
        <v>67</v>
      </c>
      <c r="B46" s="18" t="s">
        <v>96</v>
      </c>
      <c r="C46" s="18" t="s">
        <v>90</v>
      </c>
      <c r="D46" s="22" t="s">
        <v>23</v>
      </c>
      <c r="E46" s="32">
        <v>34</v>
      </c>
      <c r="F46" s="33">
        <v>430.42</v>
      </c>
      <c r="G46" s="33">
        <v>540.61</v>
      </c>
      <c r="H46" s="33">
        <v>432.49</v>
      </c>
      <c r="I46" s="33">
        <v>108.12</v>
      </c>
      <c r="J46" s="33">
        <v>14704.66</v>
      </c>
      <c r="K46" s="33">
        <v>3676.08</v>
      </c>
      <c r="L46" s="34">
        <v>18380.739999999998</v>
      </c>
      <c r="M46" s="11"/>
      <c r="N46" s="11"/>
      <c r="O46" s="13"/>
      <c r="P46" s="13"/>
      <c r="Q46" s="37"/>
      <c r="R46" s="37"/>
      <c r="T46" s="38"/>
      <c r="V46" s="36"/>
      <c r="W46" s="3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</row>
    <row r="47" spans="1:41" s="44" customFormat="1" ht="26.25" customHeight="1" x14ac:dyDescent="0.2">
      <c r="A47" s="22" t="s">
        <v>100</v>
      </c>
      <c r="B47" s="18" t="s">
        <v>97</v>
      </c>
      <c r="C47" s="18" t="s">
        <v>91</v>
      </c>
      <c r="D47" s="22" t="s">
        <v>23</v>
      </c>
      <c r="E47" s="32">
        <v>82</v>
      </c>
      <c r="F47" s="33">
        <v>250.07</v>
      </c>
      <c r="G47" s="33">
        <v>314.08999999999997</v>
      </c>
      <c r="H47" s="33">
        <v>251.27</v>
      </c>
      <c r="I47" s="33">
        <v>62.82</v>
      </c>
      <c r="J47" s="33">
        <v>20604.14</v>
      </c>
      <c r="K47" s="33">
        <v>5151.24</v>
      </c>
      <c r="L47" s="34">
        <v>25755.379999999997</v>
      </c>
      <c r="M47" s="11"/>
      <c r="N47" s="11"/>
      <c r="O47" s="13"/>
      <c r="P47" s="13"/>
      <c r="Q47" s="37"/>
      <c r="R47" s="37"/>
      <c r="T47" s="38"/>
      <c r="V47" s="36"/>
      <c r="W47" s="3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</row>
    <row r="48" spans="1:41" s="44" customFormat="1" ht="26.25" customHeight="1" x14ac:dyDescent="0.2">
      <c r="A48" s="22" t="s">
        <v>101</v>
      </c>
      <c r="B48" s="18" t="s">
        <v>99</v>
      </c>
      <c r="C48" s="18" t="s">
        <v>92</v>
      </c>
      <c r="D48" s="22" t="s">
        <v>23</v>
      </c>
      <c r="E48" s="32">
        <v>8</v>
      </c>
      <c r="F48" s="33">
        <v>458.35</v>
      </c>
      <c r="G48" s="33">
        <v>575.69000000000005</v>
      </c>
      <c r="H48" s="33">
        <v>460.55</v>
      </c>
      <c r="I48" s="33">
        <v>115.14</v>
      </c>
      <c r="J48" s="33">
        <v>3684.4</v>
      </c>
      <c r="K48" s="33">
        <v>921.12</v>
      </c>
      <c r="L48" s="34">
        <v>4605.5200000000004</v>
      </c>
      <c r="M48" s="11"/>
      <c r="N48" s="11"/>
      <c r="O48" s="13"/>
      <c r="P48" s="13"/>
      <c r="Q48" s="37"/>
      <c r="R48" s="37"/>
      <c r="T48" s="38"/>
      <c r="V48" s="36"/>
      <c r="W48" s="3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</row>
    <row r="49" spans="1:41" s="44" customFormat="1" ht="26.25" customHeight="1" x14ac:dyDescent="0.2">
      <c r="A49" s="22" t="s">
        <v>102</v>
      </c>
      <c r="B49" s="18" t="s">
        <v>98</v>
      </c>
      <c r="C49" s="18" t="s">
        <v>93</v>
      </c>
      <c r="D49" s="22" t="s">
        <v>23</v>
      </c>
      <c r="E49" s="32">
        <v>34</v>
      </c>
      <c r="F49" s="33">
        <v>426.9</v>
      </c>
      <c r="G49" s="33">
        <v>536.19000000000005</v>
      </c>
      <c r="H49" s="33">
        <v>428.95</v>
      </c>
      <c r="I49" s="33">
        <v>107.24</v>
      </c>
      <c r="J49" s="33">
        <v>14584.3</v>
      </c>
      <c r="K49" s="33">
        <v>3646.16</v>
      </c>
      <c r="L49" s="34">
        <v>18230.46</v>
      </c>
      <c r="M49" s="11"/>
      <c r="N49" s="11"/>
      <c r="O49" s="13"/>
      <c r="P49" s="13"/>
      <c r="Q49" s="37"/>
      <c r="R49" s="37"/>
      <c r="T49" s="38"/>
      <c r="V49" s="36"/>
      <c r="W49" s="3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</row>
    <row r="50" spans="1:41" s="44" customFormat="1" ht="26.25" customHeight="1" x14ac:dyDescent="0.2">
      <c r="A50" s="22" t="s">
        <v>103</v>
      </c>
      <c r="B50" s="18" t="s">
        <v>99</v>
      </c>
      <c r="C50" s="18" t="s">
        <v>94</v>
      </c>
      <c r="D50" s="22" t="s">
        <v>23</v>
      </c>
      <c r="E50" s="32">
        <v>82</v>
      </c>
      <c r="F50" s="33">
        <v>458.35</v>
      </c>
      <c r="G50" s="33">
        <v>575.69000000000005</v>
      </c>
      <c r="H50" s="33">
        <v>460.55</v>
      </c>
      <c r="I50" s="33">
        <v>115.14</v>
      </c>
      <c r="J50" s="33">
        <v>37765.1</v>
      </c>
      <c r="K50" s="33">
        <v>9441.48</v>
      </c>
      <c r="L50" s="34">
        <v>47206.58</v>
      </c>
      <c r="M50" s="11"/>
      <c r="N50" s="11"/>
      <c r="O50" s="13"/>
      <c r="P50" s="13"/>
      <c r="Q50" s="37"/>
      <c r="R50" s="37"/>
      <c r="T50" s="38"/>
      <c r="V50" s="36"/>
      <c r="W50" s="3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</row>
    <row r="51" spans="1:41" x14ac:dyDescent="0.2">
      <c r="A51" s="21">
        <v>5</v>
      </c>
      <c r="B51" s="90"/>
      <c r="C51" s="89" t="s">
        <v>119</v>
      </c>
      <c r="D51" s="21"/>
      <c r="E51" s="21"/>
      <c r="F51" s="21"/>
      <c r="G51" s="21"/>
      <c r="H51" s="21"/>
      <c r="I51" s="21"/>
      <c r="J51" s="21"/>
      <c r="K51" s="21"/>
      <c r="L51" s="21"/>
      <c r="M51" s="11"/>
      <c r="N51" s="11"/>
      <c r="O51" s="13"/>
      <c r="P51" s="13"/>
      <c r="Q51" s="37"/>
      <c r="R51" s="37"/>
      <c r="T51" s="38"/>
      <c r="V51" s="36"/>
      <c r="W51" s="38"/>
      <c r="AA51" s="28"/>
    </row>
    <row r="52" spans="1:41" x14ac:dyDescent="0.2">
      <c r="A52" s="22" t="s">
        <v>68</v>
      </c>
      <c r="B52" s="22">
        <v>88249</v>
      </c>
      <c r="C52" s="23" t="s">
        <v>77</v>
      </c>
      <c r="D52" s="22" t="s">
        <v>32</v>
      </c>
      <c r="E52" s="32">
        <v>40</v>
      </c>
      <c r="F52" s="33">
        <v>25.72</v>
      </c>
      <c r="G52" s="33">
        <v>32.299999999999997</v>
      </c>
      <c r="H52" s="33">
        <v>25.84</v>
      </c>
      <c r="I52" s="33">
        <v>6.46</v>
      </c>
      <c r="J52" s="33">
        <v>1033.5999999999999</v>
      </c>
      <c r="K52" s="33">
        <v>258.39999999999998</v>
      </c>
      <c r="L52" s="34">
        <v>1292</v>
      </c>
      <c r="M52" s="11"/>
      <c r="N52" s="11"/>
      <c r="O52" s="13"/>
      <c r="P52" s="13"/>
      <c r="Q52" s="37"/>
      <c r="R52" s="37"/>
      <c r="T52" s="38"/>
      <c r="V52" s="36"/>
      <c r="W52" s="38"/>
    </row>
    <row r="53" spans="1:41" s="39" customFormat="1" x14ac:dyDescent="0.2">
      <c r="A53" s="22" t="s">
        <v>69</v>
      </c>
      <c r="B53" s="22">
        <v>88321</v>
      </c>
      <c r="C53" s="23" t="s">
        <v>78</v>
      </c>
      <c r="D53" s="22" t="s">
        <v>32</v>
      </c>
      <c r="E53" s="32">
        <v>40</v>
      </c>
      <c r="F53" s="33">
        <v>30.45</v>
      </c>
      <c r="G53" s="33">
        <v>38.25</v>
      </c>
      <c r="H53" s="33">
        <v>30.6</v>
      </c>
      <c r="I53" s="33">
        <v>7.65</v>
      </c>
      <c r="J53" s="33">
        <v>1224</v>
      </c>
      <c r="K53" s="33">
        <v>306</v>
      </c>
      <c r="L53" s="34">
        <v>1530</v>
      </c>
      <c r="M53" s="11"/>
      <c r="N53" s="11"/>
      <c r="O53" s="13"/>
      <c r="P53" s="13"/>
      <c r="Q53" s="37"/>
      <c r="R53" s="37"/>
      <c r="T53" s="38"/>
      <c r="V53" s="36"/>
      <c r="W53" s="38"/>
    </row>
    <row r="54" spans="1:41" s="44" customFormat="1" x14ac:dyDescent="0.2">
      <c r="A54" s="22" t="s">
        <v>70</v>
      </c>
      <c r="B54" s="22">
        <v>90781</v>
      </c>
      <c r="C54" s="27" t="s">
        <v>82</v>
      </c>
      <c r="D54" s="22" t="s">
        <v>32</v>
      </c>
      <c r="E54" s="32">
        <v>80</v>
      </c>
      <c r="F54" s="33">
        <v>35.07</v>
      </c>
      <c r="G54" s="33">
        <v>44.05</v>
      </c>
      <c r="H54" s="33">
        <v>35.24</v>
      </c>
      <c r="I54" s="33">
        <v>8.81</v>
      </c>
      <c r="J54" s="33">
        <v>2819.2</v>
      </c>
      <c r="K54" s="33">
        <v>704.8</v>
      </c>
      <c r="L54" s="34">
        <v>3524</v>
      </c>
      <c r="M54" s="11"/>
      <c r="N54" s="11"/>
      <c r="O54" s="13"/>
      <c r="P54" s="13"/>
      <c r="Q54" s="37"/>
      <c r="R54" s="37"/>
      <c r="T54" s="38"/>
      <c r="V54" s="36"/>
      <c r="W54" s="38"/>
    </row>
    <row r="55" spans="1:41" s="44" customFormat="1" x14ac:dyDescent="0.2">
      <c r="A55" s="22" t="s">
        <v>72</v>
      </c>
      <c r="B55" s="22">
        <v>88253</v>
      </c>
      <c r="C55" s="27" t="s">
        <v>83</v>
      </c>
      <c r="D55" s="22" t="s">
        <v>32</v>
      </c>
      <c r="E55" s="32">
        <v>80</v>
      </c>
      <c r="F55" s="33">
        <v>16.850000000000001</v>
      </c>
      <c r="G55" s="33">
        <v>21.16</v>
      </c>
      <c r="H55" s="33">
        <v>16.93</v>
      </c>
      <c r="I55" s="33">
        <v>4.2300000000000004</v>
      </c>
      <c r="J55" s="33">
        <v>1354.4</v>
      </c>
      <c r="K55" s="33">
        <v>338.4</v>
      </c>
      <c r="L55" s="34">
        <v>1692.8000000000002</v>
      </c>
      <c r="M55" s="11"/>
      <c r="N55" s="11"/>
      <c r="O55" s="13"/>
      <c r="P55" s="13"/>
      <c r="Q55" s="37"/>
      <c r="R55" s="37"/>
      <c r="T55" s="38"/>
      <c r="V55" s="36"/>
      <c r="W55" s="38"/>
    </row>
    <row r="56" spans="1:41" s="44" customFormat="1" ht="25.5" x14ac:dyDescent="0.2">
      <c r="A56" s="22" t="s">
        <v>74</v>
      </c>
      <c r="B56" s="22">
        <v>94273</v>
      </c>
      <c r="C56" s="23" t="s">
        <v>121</v>
      </c>
      <c r="D56" s="22" t="s">
        <v>66</v>
      </c>
      <c r="E56" s="32">
        <v>1800</v>
      </c>
      <c r="F56" s="33">
        <v>53.64</v>
      </c>
      <c r="G56" s="33">
        <v>67.37</v>
      </c>
      <c r="H56" s="33">
        <v>53.9</v>
      </c>
      <c r="I56" s="33">
        <v>13.47</v>
      </c>
      <c r="J56" s="33">
        <v>97020</v>
      </c>
      <c r="K56" s="33">
        <v>24246</v>
      </c>
      <c r="L56" s="34">
        <v>121266</v>
      </c>
      <c r="M56" s="11"/>
      <c r="N56" s="11"/>
      <c r="O56" s="13"/>
      <c r="P56" s="13"/>
      <c r="Q56" s="37"/>
      <c r="R56" s="37"/>
      <c r="T56" s="38"/>
      <c r="V56" s="36"/>
      <c r="W56" s="38"/>
    </row>
    <row r="57" spans="1:41" s="29" customFormat="1" ht="25.5" x14ac:dyDescent="0.25">
      <c r="A57" s="22" t="s">
        <v>85</v>
      </c>
      <c r="B57" s="85">
        <v>94275</v>
      </c>
      <c r="C57" s="23" t="s">
        <v>120</v>
      </c>
      <c r="D57" s="22" t="s">
        <v>66</v>
      </c>
      <c r="E57" s="32">
        <v>0</v>
      </c>
      <c r="F57" s="33">
        <v>48.23</v>
      </c>
      <c r="G57" s="33">
        <v>60.58</v>
      </c>
      <c r="H57" s="33">
        <v>48.46</v>
      </c>
      <c r="I57" s="33">
        <v>12.12</v>
      </c>
      <c r="J57" s="33">
        <v>0</v>
      </c>
      <c r="K57" s="33">
        <v>0</v>
      </c>
      <c r="L57" s="34">
        <v>0</v>
      </c>
      <c r="M57" s="11"/>
      <c r="N57" s="11"/>
      <c r="O57" s="12"/>
      <c r="P57" s="28"/>
      <c r="Q57" s="28"/>
      <c r="R57" s="28"/>
      <c r="V57" s="36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</row>
    <row r="58" spans="1:41" s="29" customFormat="1" x14ac:dyDescent="0.25">
      <c r="A58" s="22" t="s">
        <v>149</v>
      </c>
      <c r="B58" s="85" t="s">
        <v>182</v>
      </c>
      <c r="C58" s="23" t="s">
        <v>150</v>
      </c>
      <c r="D58" s="22" t="s">
        <v>66</v>
      </c>
      <c r="E58" s="32">
        <v>1350</v>
      </c>
      <c r="F58" s="33">
        <v>58.530805000000001</v>
      </c>
      <c r="G58" s="33">
        <v>73.510000000000005</v>
      </c>
      <c r="H58" s="33">
        <v>58.81</v>
      </c>
      <c r="I58" s="33">
        <v>14.7</v>
      </c>
      <c r="J58" s="33">
        <v>79393.5</v>
      </c>
      <c r="K58" s="33">
        <v>19845</v>
      </c>
      <c r="L58" s="34">
        <v>99238.5</v>
      </c>
      <c r="M58" s="11"/>
      <c r="N58" s="11"/>
      <c r="O58" s="12"/>
      <c r="P58" s="28"/>
      <c r="Q58" s="28"/>
      <c r="R58" s="28"/>
      <c r="V58" s="36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</row>
    <row r="59" spans="1:41" s="29" customFormat="1" x14ac:dyDescent="0.25">
      <c r="A59" s="22"/>
      <c r="B59" s="85"/>
      <c r="C59" s="23"/>
      <c r="D59" s="22"/>
      <c r="E59" s="32"/>
      <c r="F59" s="33"/>
      <c r="G59" s="33"/>
      <c r="H59" s="33"/>
      <c r="I59" s="33"/>
      <c r="J59" s="33"/>
      <c r="K59" s="33"/>
      <c r="L59" s="33"/>
      <c r="M59" s="11"/>
      <c r="N59" s="11"/>
      <c r="O59" s="12"/>
      <c r="P59" s="28"/>
      <c r="Q59" s="28"/>
      <c r="R59" s="28"/>
      <c r="V59" s="36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</row>
    <row r="60" spans="1:41" s="29" customFormat="1" x14ac:dyDescent="0.25">
      <c r="A60" s="161" t="s">
        <v>141</v>
      </c>
      <c r="B60" s="161"/>
      <c r="C60" s="161"/>
      <c r="D60" s="20"/>
      <c r="E60" s="32"/>
      <c r="F60" s="47"/>
      <c r="G60" s="19"/>
      <c r="H60" s="48"/>
      <c r="I60" s="48"/>
      <c r="J60" s="48"/>
      <c r="K60" s="48"/>
      <c r="L60" s="48"/>
      <c r="M60" s="7"/>
      <c r="N60" s="7"/>
      <c r="O60" s="8"/>
      <c r="P60" s="28"/>
      <c r="Q60" s="28"/>
      <c r="R60" s="28"/>
      <c r="V60" s="36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</row>
    <row r="61" spans="1:41" s="29" customFormat="1" x14ac:dyDescent="0.2">
      <c r="A61" s="162" t="s">
        <v>16</v>
      </c>
      <c r="B61" s="162"/>
      <c r="C61" s="162"/>
      <c r="D61" s="49"/>
      <c r="E61" s="32"/>
      <c r="F61" s="48"/>
      <c r="G61" s="48"/>
      <c r="H61" s="48"/>
      <c r="I61" s="48"/>
      <c r="J61" s="51" t="s">
        <v>13</v>
      </c>
      <c r="K61" s="51" t="s">
        <v>17</v>
      </c>
      <c r="L61" s="51" t="s">
        <v>15</v>
      </c>
      <c r="M61" s="7"/>
      <c r="N61" s="7"/>
      <c r="O61" s="8"/>
      <c r="P61" s="28"/>
      <c r="Q61" s="28"/>
      <c r="R61" s="28"/>
      <c r="V61" s="46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</row>
    <row r="62" spans="1:41" s="29" customFormat="1" x14ac:dyDescent="0.25">
      <c r="A62" s="163" t="s">
        <v>124</v>
      </c>
      <c r="B62" s="163"/>
      <c r="C62" s="163"/>
      <c r="D62" s="52"/>
      <c r="E62" s="50"/>
      <c r="F62" s="53"/>
      <c r="G62" s="54"/>
      <c r="H62" s="164" t="s">
        <v>18</v>
      </c>
      <c r="I62" s="164"/>
      <c r="J62" s="19">
        <v>1632375.91</v>
      </c>
      <c r="K62" s="19">
        <v>408184.09</v>
      </c>
      <c r="L62" s="19">
        <v>2040560</v>
      </c>
      <c r="M62" s="9"/>
      <c r="N62" s="9"/>
      <c r="O62" s="9"/>
      <c r="P62" s="9"/>
      <c r="Q62" s="9"/>
      <c r="R62" s="9"/>
      <c r="S62" s="9"/>
      <c r="T62" s="9"/>
      <c r="U62" s="9"/>
      <c r="V62" s="9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</row>
    <row r="63" spans="1:41" s="29" customFormat="1" x14ac:dyDescent="0.25">
      <c r="A63" s="158"/>
      <c r="B63" s="158"/>
      <c r="C63" s="158"/>
      <c r="D63" s="55"/>
      <c r="E63" s="56"/>
      <c r="F63" s="57"/>
      <c r="G63" s="58"/>
      <c r="H63" s="9"/>
      <c r="I63" s="9"/>
      <c r="J63" s="9"/>
      <c r="K63" s="9"/>
      <c r="L63" s="59"/>
      <c r="M63" s="76"/>
      <c r="N63" s="7"/>
      <c r="O63" s="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</row>
    <row r="64" spans="1:41" s="29" customFormat="1" x14ac:dyDescent="0.25">
      <c r="A64" s="158"/>
      <c r="B64" s="158"/>
      <c r="C64" s="158"/>
      <c r="D64" s="60"/>
      <c r="E64" s="61"/>
      <c r="F64" s="59"/>
      <c r="G64" s="62"/>
      <c r="H64" s="10"/>
      <c r="I64" s="59"/>
      <c r="J64" s="59"/>
      <c r="K64" s="63"/>
      <c r="L64" s="59"/>
      <c r="M64" s="76"/>
      <c r="N64" s="7"/>
      <c r="O64" s="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</row>
    <row r="65" spans="1:41" s="29" customFormat="1" ht="44.25" x14ac:dyDescent="0.55000000000000004">
      <c r="A65" s="159"/>
      <c r="B65" s="159"/>
      <c r="C65" s="159"/>
      <c r="D65" s="159"/>
      <c r="E65" s="159"/>
      <c r="F65" s="159"/>
      <c r="G65" s="159"/>
      <c r="H65" s="159"/>
      <c r="I65" s="159"/>
      <c r="J65" s="64"/>
      <c r="K65" s="65"/>
      <c r="M65" s="7"/>
      <c r="N65" s="7"/>
      <c r="O65" s="8"/>
      <c r="P65" s="28"/>
      <c r="Q65" s="28"/>
      <c r="R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</row>
    <row r="66" spans="1:41" s="29" customFormat="1" x14ac:dyDescent="0.25">
      <c r="B66" s="66"/>
      <c r="C66" s="67"/>
      <c r="D66" s="68"/>
      <c r="E66" s="69"/>
      <c r="M66" s="7"/>
      <c r="N66" s="7"/>
      <c r="O66" s="8"/>
      <c r="P66" s="28"/>
      <c r="Q66" s="28"/>
      <c r="R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</row>
    <row r="67" spans="1:41" s="29" customFormat="1" x14ac:dyDescent="0.25">
      <c r="A67" s="28"/>
      <c r="B67" s="28"/>
      <c r="C67" s="24"/>
      <c r="D67" s="70"/>
      <c r="E67" s="71"/>
      <c r="F67" s="28"/>
      <c r="G67" s="28"/>
      <c r="H67" s="72"/>
      <c r="I67" s="72"/>
      <c r="J67" s="72"/>
      <c r="K67" s="72"/>
      <c r="M67" s="7"/>
      <c r="N67" s="7"/>
      <c r="O67" s="8"/>
      <c r="P67" s="28"/>
      <c r="Q67" s="28"/>
      <c r="R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</row>
    <row r="68" spans="1:41" s="29" customFormat="1" x14ac:dyDescent="0.25">
      <c r="A68" s="28"/>
      <c r="B68" s="73"/>
      <c r="C68" s="24"/>
      <c r="D68" s="70"/>
      <c r="E68" s="71"/>
      <c r="F68" s="28"/>
      <c r="G68" s="28"/>
      <c r="H68" s="74"/>
      <c r="I68" s="72"/>
      <c r="J68" s="72"/>
      <c r="K68" s="72"/>
      <c r="M68" s="7"/>
      <c r="N68" s="7"/>
      <c r="O68" s="8"/>
      <c r="P68" s="28"/>
      <c r="Q68" s="28"/>
      <c r="R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</row>
    <row r="69" spans="1:41" s="29" customFormat="1" x14ac:dyDescent="0.25">
      <c r="A69" s="28"/>
      <c r="B69" s="73"/>
      <c r="C69" s="24"/>
      <c r="D69" s="70"/>
      <c r="E69" s="71"/>
      <c r="F69" s="28"/>
      <c r="G69" s="28"/>
      <c r="H69" s="74"/>
      <c r="I69" s="72"/>
      <c r="J69" s="72"/>
      <c r="K69" s="72"/>
      <c r="M69" s="7"/>
      <c r="N69" s="7"/>
      <c r="O69" s="8"/>
      <c r="P69" s="28"/>
      <c r="Q69" s="28"/>
      <c r="R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</row>
  </sheetData>
  <mergeCells count="23">
    <mergeCell ref="A64:C64"/>
    <mergeCell ref="A65:I65"/>
    <mergeCell ref="P10:S10"/>
    <mergeCell ref="A60:C60"/>
    <mergeCell ref="A61:C61"/>
    <mergeCell ref="A62:C62"/>
    <mergeCell ref="H62:I62"/>
    <mergeCell ref="A63:C63"/>
    <mergeCell ref="B7:L7"/>
    <mergeCell ref="A8:L8"/>
    <mergeCell ref="A9:A10"/>
    <mergeCell ref="B9:B10"/>
    <mergeCell ref="C9:C10"/>
    <mergeCell ref="D9:D10"/>
    <mergeCell ref="E9:E10"/>
    <mergeCell ref="F9:F10"/>
    <mergeCell ref="G9:L9"/>
    <mergeCell ref="B6:L6"/>
    <mergeCell ref="A1:L1"/>
    <mergeCell ref="A2:L2"/>
    <mergeCell ref="A3:L3"/>
    <mergeCell ref="B4:L4"/>
    <mergeCell ref="B5:L5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4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B10"/>
  <sheetViews>
    <sheetView workbookViewId="0">
      <selection activeCell="E19" sqref="E19"/>
    </sheetView>
  </sheetViews>
  <sheetFormatPr defaultRowHeight="12.75" x14ac:dyDescent="0.2"/>
  <cols>
    <col min="1" max="1" width="12.28515625" bestFit="1" customWidth="1"/>
    <col min="2" max="2" width="15.85546875" bestFit="1" customWidth="1"/>
  </cols>
  <sheetData>
    <row r="4" spans="1:2" x14ac:dyDescent="0.2">
      <c r="A4" t="s">
        <v>177</v>
      </c>
      <c r="B4" s="118">
        <f>'ORÇAMENTO RECAPE BOM JESUS'!L32+'ORÇAMENTO RECAPE BOM JESUS'!L33+'ORÇAMENTO RECAPE BOM JESUS'!L34+'ORÇAMENTO RECAPE BOM JESUS'!L35+'ORÇAMENTO RECAPE BOM JESUS'!L36+'ORÇAMENTO RECAPE BOM JESUS'!L37+'ORÇAMENTO RECAPE BOM JESUS'!L58+'ORÇAMENTO RECAPE BOM JESUS'!L56</f>
        <v>868545.24</v>
      </c>
    </row>
    <row r="5" spans="1:2" x14ac:dyDescent="0.2">
      <c r="A5" t="s">
        <v>178</v>
      </c>
      <c r="B5" s="119">
        <f>'ORÇAMENTO RECAPE BOM JESUS'!L62-Plan1!B4</f>
        <v>1172014.76</v>
      </c>
    </row>
    <row r="10" spans="1:2" x14ac:dyDescent="0.2">
      <c r="B10" s="124">
        <f>B4+B5</f>
        <v>2040560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4"/>
  <sheetViews>
    <sheetView tabSelected="1" view="pageBreakPreview" zoomScaleNormal="100" zoomScaleSheetLayoutView="100" workbookViewId="0">
      <selection activeCell="G24" sqref="G24"/>
    </sheetView>
  </sheetViews>
  <sheetFormatPr defaultRowHeight="12.75" x14ac:dyDescent="0.2"/>
  <cols>
    <col min="1" max="1" width="15.85546875" bestFit="1" customWidth="1"/>
    <col min="2" max="2" width="55.85546875" bestFit="1" customWidth="1"/>
    <col min="3" max="3" width="11.85546875" bestFit="1" customWidth="1"/>
    <col min="4" max="4" width="15.85546875" bestFit="1" customWidth="1"/>
    <col min="5" max="5" width="16.85546875" bestFit="1" customWidth="1"/>
    <col min="6" max="6" width="14.28515625" bestFit="1" customWidth="1"/>
    <col min="7" max="7" width="14.28515625" customWidth="1"/>
    <col min="8" max="8" width="15.85546875" bestFit="1" customWidth="1"/>
    <col min="9" max="12" width="0" hidden="1" customWidth="1"/>
  </cols>
  <sheetData>
    <row r="1" spans="1:12" ht="18.75" x14ac:dyDescent="0.3">
      <c r="A1" s="126" t="s">
        <v>0</v>
      </c>
      <c r="B1" s="126"/>
      <c r="C1" s="126"/>
      <c r="D1" s="126"/>
      <c r="E1" s="126"/>
      <c r="F1" s="126"/>
      <c r="G1" s="126"/>
      <c r="H1" s="126"/>
      <c r="I1" s="123"/>
      <c r="J1" s="123"/>
      <c r="K1" s="123"/>
      <c r="L1" s="123"/>
    </row>
    <row r="2" spans="1:12" ht="18.75" x14ac:dyDescent="0.3">
      <c r="A2" s="126" t="s">
        <v>1</v>
      </c>
      <c r="B2" s="126"/>
      <c r="C2" s="126"/>
      <c r="D2" s="126"/>
      <c r="E2" s="126"/>
      <c r="F2" s="126"/>
      <c r="G2" s="126"/>
      <c r="H2" s="126"/>
      <c r="I2" s="123"/>
      <c r="J2" s="123"/>
      <c r="K2" s="123"/>
      <c r="L2" s="123"/>
    </row>
    <row r="3" spans="1:12" ht="18.75" x14ac:dyDescent="0.3">
      <c r="A3" s="126" t="s">
        <v>2</v>
      </c>
      <c r="B3" s="126"/>
      <c r="C3" s="126"/>
      <c r="D3" s="126"/>
      <c r="E3" s="126"/>
      <c r="F3" s="126"/>
      <c r="G3" s="126"/>
      <c r="H3" s="126"/>
      <c r="I3" s="123"/>
      <c r="J3" s="123"/>
      <c r="K3" s="123"/>
      <c r="L3" s="123"/>
    </row>
    <row r="4" spans="1:12" ht="15.75" x14ac:dyDescent="0.25">
      <c r="A4" s="122" t="s">
        <v>19</v>
      </c>
      <c r="B4" s="125" t="s">
        <v>167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2" ht="15.75" x14ac:dyDescent="0.25">
      <c r="A5" s="122" t="s">
        <v>20</v>
      </c>
      <c r="B5" s="168" t="s">
        <v>142</v>
      </c>
      <c r="C5" s="168"/>
      <c r="D5" s="168"/>
      <c r="E5" s="168"/>
      <c r="F5" s="168"/>
      <c r="G5" s="168"/>
      <c r="H5" s="168"/>
      <c r="I5" s="123"/>
      <c r="J5" s="123"/>
      <c r="K5" s="123"/>
      <c r="L5" s="123"/>
    </row>
    <row r="6" spans="1:12" ht="15.75" x14ac:dyDescent="0.25">
      <c r="A6" s="122" t="s">
        <v>21</v>
      </c>
      <c r="B6" s="168" t="s">
        <v>140</v>
      </c>
      <c r="C6" s="168"/>
      <c r="D6" s="168"/>
      <c r="E6" s="168"/>
      <c r="F6" s="168"/>
      <c r="G6" s="168"/>
      <c r="H6" s="168"/>
      <c r="I6" s="123"/>
      <c r="J6" s="123"/>
      <c r="K6" s="123"/>
      <c r="L6" s="123"/>
    </row>
    <row r="7" spans="1:12" ht="15.75" x14ac:dyDescent="0.25">
      <c r="A7" s="122" t="s">
        <v>22</v>
      </c>
      <c r="B7" s="128" t="s">
        <v>180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</row>
    <row r="8" spans="1:12" x14ac:dyDescent="0.2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12" ht="15.75" x14ac:dyDescent="0.25">
      <c r="A9" s="169" t="s">
        <v>157</v>
      </c>
      <c r="B9" s="169"/>
      <c r="C9" s="169"/>
      <c r="D9" s="169"/>
      <c r="E9" s="169"/>
      <c r="F9" s="169"/>
      <c r="G9" s="169"/>
      <c r="H9" s="169"/>
      <c r="I9" s="123"/>
      <c r="J9" s="123"/>
      <c r="K9" s="123"/>
      <c r="L9" s="123"/>
    </row>
    <row r="10" spans="1:12" x14ac:dyDescent="0.2">
      <c r="A10" s="93"/>
      <c r="B10" s="93"/>
      <c r="C10" s="93"/>
      <c r="D10" s="94" t="s">
        <v>151</v>
      </c>
      <c r="E10" s="94" t="s">
        <v>152</v>
      </c>
      <c r="F10" s="94" t="s">
        <v>153</v>
      </c>
      <c r="G10" s="94" t="s">
        <v>179</v>
      </c>
      <c r="H10" s="94" t="s">
        <v>154</v>
      </c>
      <c r="I10" s="123"/>
      <c r="J10" s="123"/>
      <c r="K10" s="123"/>
      <c r="L10" s="123"/>
    </row>
    <row r="11" spans="1:12" ht="15" x14ac:dyDescent="0.25">
      <c r="A11" s="165">
        <v>1</v>
      </c>
      <c r="B11" s="166" t="s">
        <v>28</v>
      </c>
      <c r="C11" s="95" t="s">
        <v>155</v>
      </c>
      <c r="D11" s="96">
        <v>16818.760000000002</v>
      </c>
      <c r="E11" s="96">
        <v>16818.760000000002</v>
      </c>
      <c r="F11" s="96">
        <v>0</v>
      </c>
      <c r="G11" s="96"/>
      <c r="H11" s="97">
        <v>33637.520000000004</v>
      </c>
      <c r="I11" s="123"/>
      <c r="J11" s="123"/>
      <c r="K11" s="123"/>
      <c r="L11" s="123"/>
    </row>
    <row r="12" spans="1:12" ht="15" x14ac:dyDescent="0.25">
      <c r="A12" s="165"/>
      <c r="B12" s="167"/>
      <c r="C12" s="95" t="s">
        <v>156</v>
      </c>
      <c r="D12" s="98">
        <v>0.5</v>
      </c>
      <c r="E12" s="98">
        <v>0.5</v>
      </c>
      <c r="F12" s="99"/>
      <c r="G12" s="99"/>
      <c r="H12" s="100">
        <v>1</v>
      </c>
      <c r="I12" s="123"/>
      <c r="J12" s="123"/>
      <c r="K12" s="123"/>
      <c r="L12" s="123"/>
    </row>
    <row r="13" spans="1:12" ht="15" x14ac:dyDescent="0.25">
      <c r="A13" s="165">
        <v>2</v>
      </c>
      <c r="B13" s="166" t="s">
        <v>40</v>
      </c>
      <c r="C13" s="95" t="s">
        <v>155</v>
      </c>
      <c r="D13" s="96">
        <v>65606.58</v>
      </c>
      <c r="E13" s="96">
        <v>65606.58</v>
      </c>
      <c r="F13" s="96">
        <v>0</v>
      </c>
      <c r="G13" s="96"/>
      <c r="H13" s="97">
        <v>131213.16</v>
      </c>
      <c r="I13" s="123"/>
      <c r="J13" s="123"/>
      <c r="K13" s="123"/>
      <c r="L13" s="123"/>
    </row>
    <row r="14" spans="1:12" ht="15" x14ac:dyDescent="0.25">
      <c r="A14" s="165"/>
      <c r="B14" s="167"/>
      <c r="C14" s="95" t="s">
        <v>156</v>
      </c>
      <c r="D14" s="98">
        <v>0.5</v>
      </c>
      <c r="E14" s="98">
        <v>0.5</v>
      </c>
      <c r="F14" s="98"/>
      <c r="G14" s="98"/>
      <c r="H14" s="100">
        <v>1</v>
      </c>
      <c r="I14" s="123"/>
      <c r="J14" s="123"/>
      <c r="K14" s="123"/>
      <c r="L14" s="123"/>
    </row>
    <row r="15" spans="1:12" ht="15" x14ac:dyDescent="0.25">
      <c r="A15" s="165">
        <v>3</v>
      </c>
      <c r="B15" s="166" t="s">
        <v>158</v>
      </c>
      <c r="C15" s="95" t="s">
        <v>155</v>
      </c>
      <c r="D15" s="96">
        <v>297938.33600000007</v>
      </c>
      <c r="E15" s="96">
        <v>297938.33600000007</v>
      </c>
      <c r="F15" s="96">
        <v>297938.33600000007</v>
      </c>
      <c r="G15" s="96">
        <v>595876.67200000014</v>
      </c>
      <c r="H15" s="97">
        <v>1489691.6800000002</v>
      </c>
      <c r="I15" s="123"/>
      <c r="J15" s="123"/>
      <c r="K15" s="123"/>
      <c r="L15" s="123"/>
    </row>
    <row r="16" spans="1:12" ht="15" x14ac:dyDescent="0.25">
      <c r="A16" s="165"/>
      <c r="B16" s="167"/>
      <c r="C16" s="95" t="s">
        <v>156</v>
      </c>
      <c r="D16" s="98">
        <v>0.2</v>
      </c>
      <c r="E16" s="98">
        <v>0.2</v>
      </c>
      <c r="F16" s="98">
        <v>0.2</v>
      </c>
      <c r="G16" s="98">
        <v>0.4</v>
      </c>
      <c r="H16" s="100">
        <v>1</v>
      </c>
      <c r="I16" s="123"/>
      <c r="J16" s="123"/>
      <c r="K16" s="123"/>
      <c r="L16" s="123"/>
    </row>
    <row r="17" spans="1:12" ht="15" x14ac:dyDescent="0.25">
      <c r="A17" s="165">
        <v>4</v>
      </c>
      <c r="B17" s="166" t="s">
        <v>76</v>
      </c>
      <c r="C17" s="95" t="s">
        <v>155</v>
      </c>
      <c r="D17" s="96">
        <v>0</v>
      </c>
      <c r="E17" s="96">
        <v>0</v>
      </c>
      <c r="F17" s="96">
        <v>31494.868000000006</v>
      </c>
      <c r="G17" s="96">
        <v>125979.47200000002</v>
      </c>
      <c r="H17" s="97">
        <v>157474.34000000003</v>
      </c>
      <c r="I17" s="123"/>
      <c r="J17" s="123"/>
      <c r="K17" s="123"/>
      <c r="L17" s="123"/>
    </row>
    <row r="18" spans="1:12" ht="15" x14ac:dyDescent="0.25">
      <c r="A18" s="165"/>
      <c r="B18" s="167"/>
      <c r="C18" s="95" t="s">
        <v>156</v>
      </c>
      <c r="D18" s="98"/>
      <c r="E18" s="98"/>
      <c r="F18" s="98">
        <v>0.2</v>
      </c>
      <c r="G18" s="98">
        <v>0.8</v>
      </c>
      <c r="H18" s="100">
        <v>1</v>
      </c>
      <c r="I18" s="123"/>
      <c r="J18" s="123"/>
      <c r="K18" s="123"/>
      <c r="L18" s="123"/>
    </row>
    <row r="19" spans="1:12" ht="15" x14ac:dyDescent="0.25">
      <c r="A19" s="165">
        <v>5</v>
      </c>
      <c r="B19" s="166" t="s">
        <v>119</v>
      </c>
      <c r="C19" s="95" t="s">
        <v>155</v>
      </c>
      <c r="D19" s="96">
        <v>57135.824999999997</v>
      </c>
      <c r="E19" s="96">
        <v>68562.989999999991</v>
      </c>
      <c r="F19" s="96">
        <v>68562.989999999991</v>
      </c>
      <c r="G19" s="96">
        <v>34281.494999999995</v>
      </c>
      <c r="H19" s="97">
        <v>228543.3</v>
      </c>
      <c r="I19" s="123"/>
      <c r="J19" s="123"/>
      <c r="K19" s="123"/>
      <c r="L19" s="123"/>
    </row>
    <row r="20" spans="1:12" ht="15" x14ac:dyDescent="0.25">
      <c r="A20" s="165"/>
      <c r="B20" s="167"/>
      <c r="C20" s="95" t="s">
        <v>156</v>
      </c>
      <c r="D20" s="98">
        <v>0.25</v>
      </c>
      <c r="E20" s="98">
        <v>0.3</v>
      </c>
      <c r="F20" s="98">
        <v>0.3</v>
      </c>
      <c r="G20" s="98">
        <v>0.15</v>
      </c>
      <c r="H20" s="100">
        <v>1</v>
      </c>
      <c r="I20" s="123"/>
      <c r="J20" s="123"/>
      <c r="K20" s="123"/>
      <c r="L20" s="123"/>
    </row>
    <row r="21" spans="1:12" ht="15" customHeight="1" x14ac:dyDescent="0.2">
      <c r="A21" s="170"/>
      <c r="B21" s="165" t="s">
        <v>154</v>
      </c>
      <c r="C21" s="95" t="s">
        <v>155</v>
      </c>
      <c r="D21" s="96">
        <v>437499.50100000011</v>
      </c>
      <c r="E21" s="96">
        <v>448926.66600000008</v>
      </c>
      <c r="F21" s="96">
        <v>397996.19400000008</v>
      </c>
      <c r="G21" s="96">
        <v>756137.6390000002</v>
      </c>
      <c r="H21" s="96">
        <v>2040560.0000000002</v>
      </c>
      <c r="I21" s="123"/>
      <c r="J21" s="123"/>
      <c r="K21" s="123"/>
      <c r="L21" s="123"/>
    </row>
    <row r="22" spans="1:12" ht="15" x14ac:dyDescent="0.25">
      <c r="A22" s="171"/>
      <c r="B22" s="165"/>
      <c r="C22" s="95" t="s">
        <v>156</v>
      </c>
      <c r="D22" s="101">
        <v>0.21440168434155332</v>
      </c>
      <c r="E22" s="101">
        <v>0.22000169855333832</v>
      </c>
      <c r="F22" s="101">
        <v>0.1950426324146313</v>
      </c>
      <c r="G22" s="101">
        <v>0.37055398469047718</v>
      </c>
      <c r="H22" s="100">
        <v>1</v>
      </c>
      <c r="I22" s="123"/>
      <c r="J22" s="123"/>
      <c r="K22" s="123"/>
      <c r="L22" s="123"/>
    </row>
    <row r="24" spans="1:12" x14ac:dyDescent="0.2">
      <c r="E24" s="120"/>
    </row>
  </sheetData>
  <mergeCells count="20">
    <mergeCell ref="A21:A22"/>
    <mergeCell ref="B21:B22"/>
    <mergeCell ref="A19:A20"/>
    <mergeCell ref="B19:B20"/>
    <mergeCell ref="A1:H1"/>
    <mergeCell ref="A15:A16"/>
    <mergeCell ref="B15:B16"/>
    <mergeCell ref="A17:A18"/>
    <mergeCell ref="B17:B18"/>
    <mergeCell ref="A3:H3"/>
    <mergeCell ref="A2:H2"/>
    <mergeCell ref="B5:H5"/>
    <mergeCell ref="B6:H6"/>
    <mergeCell ref="B7:L7"/>
    <mergeCell ref="B4:L4"/>
    <mergeCell ref="A9:H9"/>
    <mergeCell ref="A11:A12"/>
    <mergeCell ref="B11:B12"/>
    <mergeCell ref="A13:A14"/>
    <mergeCell ref="B13:B14"/>
  </mergeCells>
  <pageMargins left="0.511811024" right="0.511811024" top="0.78740157499999996" bottom="0.78740157499999996" header="0.31496062000000002" footer="0.31496062000000002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MEM QUANT RECAPE BOM JESUS</vt:lpstr>
      <vt:lpstr>ORÇAMENTO RECAPE BOM JESUS</vt:lpstr>
      <vt:lpstr>Plan1</vt:lpstr>
      <vt:lpstr>CRONOGRAMA FISICO FINANCEIRO</vt:lpstr>
      <vt:lpstr>'CRONOGRAMA FISICO FINANCEIRO'!Area_de_impressao</vt:lpstr>
      <vt:lpstr>'MEM QUANT RECAPE BOM JESUS'!Area_de_impressao</vt:lpstr>
      <vt:lpstr>'ORÇAMENTO RECAPE BOM JESUS'!Area_de_impressao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Letícia</dc:creator>
  <cp:lastModifiedBy>OBRAS</cp:lastModifiedBy>
  <cp:lastPrinted>2023-10-30T12:49:32Z</cp:lastPrinted>
  <dcterms:created xsi:type="dcterms:W3CDTF">2020-04-01T12:48:02Z</dcterms:created>
  <dcterms:modified xsi:type="dcterms:W3CDTF">2023-10-30T13:20:13Z</dcterms:modified>
</cp:coreProperties>
</file>